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BUDGET\STAFF\Monica\"/>
    </mc:Choice>
  </mc:AlternateContent>
  <xr:revisionPtr revIDLastSave="0" documentId="13_ncr:1_{48953527-B000-47F3-AB4F-DF48A38C1094}" xr6:coauthVersionLast="47" xr6:coauthVersionMax="47" xr10:uidLastSave="{00000000-0000-0000-0000-000000000000}"/>
  <bookViews>
    <workbookView xWindow="-108" yWindow="-108" windowWidth="23256" windowHeight="13896" xr2:uid="{8F3596C6-943F-49A4-B5FB-0A4FE84146E6}"/>
  </bookViews>
  <sheets>
    <sheet name="Public LUR" sheetId="1" r:id="rId1"/>
  </sheets>
  <externalReferences>
    <externalReference r:id="rId2"/>
  </externalReferences>
  <definedNames>
    <definedName name="_2025">#REF!</definedName>
    <definedName name="_xlnm._FilterDatabase" localSheetId="0" hidden="1">'Public LUR'!$A$5:$G$167</definedName>
    <definedName name="lur_2025">#REF!</definedName>
    <definedName name="LUR456SFY_15" localSheetId="0">#REF!</definedName>
    <definedName name="LUR456SFY_15">#REF!</definedName>
    <definedName name="LUR456SFY_16" localSheetId="0">'Public LUR'!$A$5:$G$154</definedName>
    <definedName name="LUR456SFY_16">#REF!</definedName>
    <definedName name="LUR456SFY_16LASTLINE" localSheetId="0">#REF!</definedName>
    <definedName name="LUR456SFY_16LASTLINE">#REF!</definedName>
    <definedName name="LURCHIPSFY_1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2" i="1" l="1"/>
  <c r="F151" i="1"/>
  <c r="F150" i="1"/>
  <c r="F149" i="1"/>
  <c r="F148" i="1"/>
  <c r="F147" i="1"/>
  <c r="F146" i="1"/>
  <c r="C153" i="1"/>
  <c r="F145" i="1"/>
  <c r="E153" i="1"/>
  <c r="F144" i="1"/>
  <c r="G153" i="1"/>
  <c r="F143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G141" i="1"/>
  <c r="E141" i="1"/>
  <c r="D141" i="1"/>
  <c r="C141" i="1"/>
  <c r="B14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D101" i="1"/>
  <c r="B101" i="1"/>
  <c r="F153" i="1" l="1"/>
  <c r="D153" i="1"/>
  <c r="D157" i="1" s="1"/>
  <c r="B153" i="1"/>
  <c r="B157" i="1" s="1"/>
  <c r="F6" i="1"/>
  <c r="F101" i="1" s="1"/>
  <c r="F103" i="1"/>
  <c r="F141" i="1" s="1"/>
  <c r="F157" i="1" l="1"/>
</calcChain>
</file>

<file path=xl/sharedStrings.xml><?xml version="1.0" encoding="utf-8"?>
<sst xmlns="http://schemas.openxmlformats.org/spreadsheetml/2006/main" count="339" uniqueCount="163">
  <si>
    <t>Virginia Department of Medical Assistance Services</t>
  </si>
  <si>
    <t>Locality Utilization Report</t>
  </si>
  <si>
    <t>CITY/COUNTY</t>
  </si>
  <si>
    <t>FFS Payments</t>
  </si>
  <si>
    <t>FFS Unduplicated Recipients</t>
  </si>
  <si>
    <t>Managed Care Payments</t>
  </si>
  <si>
    <t>Managed Care Unduplicated Recipients</t>
  </si>
  <si>
    <t>Total Payments</t>
  </si>
  <si>
    <t>Total Unduplicated Recipients</t>
  </si>
  <si>
    <t>001 - ACCOMACK</t>
  </si>
  <si>
    <t>003 - ALBEMARLE</t>
  </si>
  <si>
    <t>005 - ALLEGHANY</t>
  </si>
  <si>
    <t>007 - AMELIA</t>
  </si>
  <si>
    <t>009 - AMHERST</t>
  </si>
  <si>
    <t>011 - APPOMATTOX</t>
  </si>
  <si>
    <t>013 - ARLINGTON</t>
  </si>
  <si>
    <t>015 - AUGUSTA</t>
  </si>
  <si>
    <t>017 - BATH</t>
  </si>
  <si>
    <t>019 - BEDFORD COUNTY</t>
  </si>
  <si>
    <t>021 - BLAND</t>
  </si>
  <si>
    <t>023 - BOTETOURT</t>
  </si>
  <si>
    <t>025 - BRUNSWICK</t>
  </si>
  <si>
    <t>027 - BUCHANAN</t>
  </si>
  <si>
    <t>029 - BUCKINGHAM</t>
  </si>
  <si>
    <t>031 - CAMPBELL</t>
  </si>
  <si>
    <t>033 - CAROLINE</t>
  </si>
  <si>
    <t>035 - CARROLL</t>
  </si>
  <si>
    <t>036 - CHARLES CITY</t>
  </si>
  <si>
    <t>037 - CHARLOTTE</t>
  </si>
  <si>
    <t>041 - CHESTERFIELD</t>
  </si>
  <si>
    <t>043 - CLARKE</t>
  </si>
  <si>
    <t>045 - CRAIG</t>
  </si>
  <si>
    <t>047 - CULPEPER</t>
  </si>
  <si>
    <t>049 - CUMBERLAND</t>
  </si>
  <si>
    <t>051 - DICKENSON</t>
  </si>
  <si>
    <t>053 - DINWIDDIE</t>
  </si>
  <si>
    <t>057 - ESSEX</t>
  </si>
  <si>
    <t>059 - FAIRFAX COUNTY</t>
  </si>
  <si>
    <t>061 - FAUQUIER</t>
  </si>
  <si>
    <t>063 - FLOYD</t>
  </si>
  <si>
    <t>065 - FLUVANNA</t>
  </si>
  <si>
    <t>067 - FRANKLIN COUNTY</t>
  </si>
  <si>
    <t>069 - FREDERICK</t>
  </si>
  <si>
    <t>071 - GILES</t>
  </si>
  <si>
    <t>073 - GLOUCESTER</t>
  </si>
  <si>
    <t>075 - GOOCHLAND</t>
  </si>
  <si>
    <t>077 - GRAYSON</t>
  </si>
  <si>
    <t>079 - GREENE</t>
  </si>
  <si>
    <t>081 - GREENSVILLE</t>
  </si>
  <si>
    <t>083 - HALIFAX</t>
  </si>
  <si>
    <t>085 - HANOVER</t>
  </si>
  <si>
    <t>087 - HENRICO</t>
  </si>
  <si>
    <t>089 - HENRY</t>
  </si>
  <si>
    <t>091 - HIGHLAND</t>
  </si>
  <si>
    <t>093 - ISLE OF WIGHT</t>
  </si>
  <si>
    <t>095 - JAMES CITY COUNTY</t>
  </si>
  <si>
    <t>097 - KING AND QUEEN</t>
  </si>
  <si>
    <t>099 - KING GEORGE</t>
  </si>
  <si>
    <t>101 - KING WILLIAM</t>
  </si>
  <si>
    <t>103 - LANCASTER</t>
  </si>
  <si>
    <t>105 - LEE</t>
  </si>
  <si>
    <t>107 - LOUDOUN</t>
  </si>
  <si>
    <t>109 - LOUISA COUNTY</t>
  </si>
  <si>
    <t>111 - LUNENBURG</t>
  </si>
  <si>
    <t>113 - MADISON</t>
  </si>
  <si>
    <t>115 - MATHEWS</t>
  </si>
  <si>
    <t>117 - MECKLENBURG</t>
  </si>
  <si>
    <t>119 - MIDDLESEX</t>
  </si>
  <si>
    <t>121 - MONTGOMERY</t>
  </si>
  <si>
    <t>125 - NELSON</t>
  </si>
  <si>
    <t>127 - NEW KENT</t>
  </si>
  <si>
    <t>131 - NORTHAMPTON</t>
  </si>
  <si>
    <t>133 - NORTHUMBERLAND</t>
  </si>
  <si>
    <t>135 - NOTTOWAY</t>
  </si>
  <si>
    <t>137 - ORANGE</t>
  </si>
  <si>
    <t>139 - PAGE</t>
  </si>
  <si>
    <t>141 - PATRICK</t>
  </si>
  <si>
    <t>143 - PITTSYLVANIA</t>
  </si>
  <si>
    <t>145 - POWHATAN</t>
  </si>
  <si>
    <t>147 - PRINCE EDWARD</t>
  </si>
  <si>
    <t>149 - PRINCE GEORGE</t>
  </si>
  <si>
    <t>153 - PRINCE WILLIAM</t>
  </si>
  <si>
    <t>155 - PULASKI</t>
  </si>
  <si>
    <t>157 - RAPPAHANNOCK</t>
  </si>
  <si>
    <t>159 - RICHMOND COUNTY</t>
  </si>
  <si>
    <t>161 - ROANOKE COUNTY</t>
  </si>
  <si>
    <t>163 - ROCKBRIDGE</t>
  </si>
  <si>
    <t>165 - ROCKINGHAM</t>
  </si>
  <si>
    <t>167 - RUSSELL</t>
  </si>
  <si>
    <t>169 - SCOTT</t>
  </si>
  <si>
    <t>171 - SHENANDOAH</t>
  </si>
  <si>
    <t>173 - SMYTH</t>
  </si>
  <si>
    <t>175 - SOUTHAMPTON</t>
  </si>
  <si>
    <t>177 - SPOTSYLVANIA</t>
  </si>
  <si>
    <t>179 - STAFFORD</t>
  </si>
  <si>
    <t>181 - SURRY</t>
  </si>
  <si>
    <t>183 - SUSSEX</t>
  </si>
  <si>
    <t>185 - TAZEWELL</t>
  </si>
  <si>
    <t>187 - WARREN</t>
  </si>
  <si>
    <t>191 - WASHINGTON</t>
  </si>
  <si>
    <t>193 - WESTMORELAND</t>
  </si>
  <si>
    <t>195 - WISE</t>
  </si>
  <si>
    <t>197 - WYTHE</t>
  </si>
  <si>
    <t>199 - YORK</t>
  </si>
  <si>
    <t>County Total</t>
  </si>
  <si>
    <t>510 - ALEXANDRIA</t>
  </si>
  <si>
    <t>520 - BRISTOL</t>
  </si>
  <si>
    <t>530 - BUENA VISTA</t>
  </si>
  <si>
    <t>540 - CHARLOTTESVILLE</t>
  </si>
  <si>
    <t>550 - CHESAPEAKE</t>
  </si>
  <si>
    <t>570 - COLONIAL HEIGHTS</t>
  </si>
  <si>
    <t>580 - COVINGTON</t>
  </si>
  <si>
    <t>590 - DANVILLE</t>
  </si>
  <si>
    <t>595 - EMPORIA</t>
  </si>
  <si>
    <t>600 - FAIRFAX CITY</t>
  </si>
  <si>
    <t>610 - FALLS CHURCH</t>
  </si>
  <si>
    <t>620 - FRANKLIN CITY</t>
  </si>
  <si>
    <t>630 - FREDERICKSBURG</t>
  </si>
  <si>
    <t>640 - GALAX</t>
  </si>
  <si>
    <t>650 - HAMPTON</t>
  </si>
  <si>
    <t>660 - HARRISONBURG</t>
  </si>
  <si>
    <t>670 - HOPEWELL</t>
  </si>
  <si>
    <t>678 - LEXINGTON</t>
  </si>
  <si>
    <t>680 - LYNCHBURG</t>
  </si>
  <si>
    <t>683 - CITY OF MANASSAS</t>
  </si>
  <si>
    <t>685 - MANASSAS PARK</t>
  </si>
  <si>
    <t>690 - MARTINSVILLE</t>
  </si>
  <si>
    <t>700 - NEWPORT NEWS</t>
  </si>
  <si>
    <t>710 - NORFOLK</t>
  </si>
  <si>
    <t>720 - NORTON</t>
  </si>
  <si>
    <t>730 - PETERSBURG</t>
  </si>
  <si>
    <t>735 - POQUOSON</t>
  </si>
  <si>
    <t>740 - PORTSMOUTH</t>
  </si>
  <si>
    <t>750 - RADFORD</t>
  </si>
  <si>
    <t>760 - RICHMOND CITY</t>
  </si>
  <si>
    <t>770 - ROANOKE CITY</t>
  </si>
  <si>
    <t>775 - SALEM</t>
  </si>
  <si>
    <t>790 - STAUNTON</t>
  </si>
  <si>
    <t>800 - SUFFOLK</t>
  </si>
  <si>
    <t>810 - VIRGINIA BEACH</t>
  </si>
  <si>
    <t>820 - WAYNESBORO</t>
  </si>
  <si>
    <t>830 - WILLIAMSBURG</t>
  </si>
  <si>
    <t>840 - WINCHESTER</t>
  </si>
  <si>
    <t>City Total</t>
  </si>
  <si>
    <t>975 - DEPT OF MED ASSIST SVCS</t>
  </si>
  <si>
    <t>983 - SOUTHERN VA M H INST</t>
  </si>
  <si>
    <t>985 - SOUTHEASTERN VA TRNG CTR</t>
  </si>
  <si>
    <t>989 - SOUTHSIDE VA TRAIN CNTR</t>
  </si>
  <si>
    <t>990 - CENTRAL VA TRNG CTR</t>
  </si>
  <si>
    <t>992 - SOUTHWESTERN VA MH INST</t>
  </si>
  <si>
    <t>993 - PIEDMONT GERIATRIC HOSP</t>
  </si>
  <si>
    <t>995 - DEJARNETTE CENTER</t>
  </si>
  <si>
    <t>996 - HIRAM DAVIS MED CTR</t>
  </si>
  <si>
    <t>997 - CATAWBA HOSPITAL</t>
  </si>
  <si>
    <t>Institution Total</t>
  </si>
  <si>
    <t>Unduplicated Recipient Total**</t>
  </si>
  <si>
    <t>Payments Identifiable by Recipient Location</t>
  </si>
  <si>
    <t>** Final Total is the State Wide Unduplicated Total, not the sum of the city/counties</t>
  </si>
  <si>
    <t>CHIP Program</t>
  </si>
  <si>
    <t>State Fiscal Year 2026</t>
  </si>
  <si>
    <t xml:space="preserve">* Figures are for CHIP only.  SFY 2026 data run date of 07/20/2026. Note: claims with no indication of FIPS are supplied a FIPS </t>
  </si>
  <si>
    <t>*** Recipient numbers are surpressed for localities with populations less than 20,000 based upon 2020 census reporting.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</si>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</sst>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Arial Black"/>
      <family val="2"/>
    </font>
    <font>
      <b/>
      <sz val="9"/>
      <name val="Arial Black"/>
      <family val="2"/>
    </font>
    <font>
      <sz val="9"/>
      <name val="Arial Black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Palatino"/>
    </font>
    <font>
      <sz val="9"/>
      <color theme="1"/>
      <name val="Calibri"/>
      <family val="2"/>
      <scheme val="minor"/>
    </font>
    <font>
      <sz val="9"/>
      <color indexed="8"/>
      <name val="Palatino"/>
    </font>
    <font>
      <sz val="14"/>
      <name val="Palatino"/>
    </font>
    <font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6"/>
      <color indexed="8"/>
      <name val="Arial"/>
      <family val="2"/>
    </font>
    <font>
      <sz val="6"/>
      <color indexed="8"/>
      <name val="Palatino"/>
    </font>
    <font>
      <sz val="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8"/>
      <name val="Palatino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FFFCC"/>
        <bgColor indexed="64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rgb="FF99CCFF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top" wrapText="1"/>
    </xf>
    <xf numFmtId="8" fontId="8" fillId="3" borderId="2" xfId="0" applyNumberFormat="1" applyFont="1" applyFill="1" applyBorder="1" applyAlignment="1">
      <alignment vertical="top" wrapText="1"/>
    </xf>
    <xf numFmtId="3" fontId="8" fillId="3" borderId="2" xfId="0" applyNumberFormat="1" applyFont="1" applyFill="1" applyBorder="1" applyAlignment="1">
      <alignment vertical="top" wrapText="1"/>
    </xf>
    <xf numFmtId="0" fontId="7" fillId="4" borderId="2" xfId="0" applyFont="1" applyFill="1" applyBorder="1" applyAlignment="1">
      <alignment horizontal="left" vertical="top" wrapText="1"/>
    </xf>
    <xf numFmtId="8" fontId="8" fillId="4" borderId="2" xfId="0" applyNumberFormat="1" applyFont="1" applyFill="1" applyBorder="1" applyAlignment="1">
      <alignment vertical="top" wrapText="1"/>
    </xf>
    <xf numFmtId="3" fontId="8" fillId="4" borderId="2" xfId="0" applyNumberFormat="1" applyFont="1" applyFill="1" applyBorder="1" applyAlignment="1">
      <alignment vertical="top" wrapText="1"/>
    </xf>
    <xf numFmtId="0" fontId="9" fillId="5" borderId="3" xfId="0" applyFont="1" applyFill="1" applyBorder="1" applyAlignment="1">
      <alignment horizontal="left" vertical="top" wrapText="1"/>
    </xf>
    <xf numFmtId="43" fontId="9" fillId="5" borderId="3" xfId="1" applyFont="1" applyFill="1" applyBorder="1" applyAlignment="1">
      <alignment horizontal="left" vertical="top" wrapText="1"/>
    </xf>
    <xf numFmtId="164" fontId="9" fillId="5" borderId="3" xfId="1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10" fillId="0" borderId="0" xfId="0" applyFont="1"/>
    <xf numFmtId="164" fontId="10" fillId="0" borderId="0" xfId="0" applyNumberFormat="1" applyFont="1"/>
    <xf numFmtId="8" fontId="9" fillId="5" borderId="3" xfId="0" applyNumberFormat="1" applyFont="1" applyFill="1" applyBorder="1" applyAlignment="1">
      <alignment vertical="top" wrapText="1"/>
    </xf>
    <xf numFmtId="3" fontId="9" fillId="5" borderId="3" xfId="0" applyNumberFormat="1" applyFont="1" applyFill="1" applyBorder="1" applyAlignment="1">
      <alignment vertical="top" wrapText="1"/>
    </xf>
    <xf numFmtId="3" fontId="11" fillId="5" borderId="3" xfId="0" applyNumberFormat="1" applyFont="1" applyFill="1" applyBorder="1" applyAlignment="1">
      <alignment vertical="top" wrapText="1"/>
    </xf>
    <xf numFmtId="0" fontId="0" fillId="0" borderId="0" xfId="0" applyProtection="1">
      <protection locked="0"/>
    </xf>
    <xf numFmtId="8" fontId="0" fillId="0" borderId="0" xfId="0" applyNumberFormat="1" applyProtection="1">
      <protection locked="0"/>
    </xf>
    <xf numFmtId="2" fontId="10" fillId="0" borderId="0" xfId="0" applyNumberFormat="1" applyFont="1"/>
    <xf numFmtId="3" fontId="10" fillId="0" borderId="0" xfId="0" applyNumberFormat="1" applyFont="1"/>
    <xf numFmtId="0" fontId="9" fillId="6" borderId="3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left" vertical="top" wrapText="1"/>
    </xf>
    <xf numFmtId="164" fontId="6" fillId="6" borderId="3" xfId="1" applyNumberFormat="1" applyFont="1" applyFill="1" applyBorder="1" applyAlignment="1">
      <alignment vertical="top" wrapText="1"/>
    </xf>
    <xf numFmtId="3" fontId="6" fillId="6" borderId="3" xfId="1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/>
    </xf>
    <xf numFmtId="0" fontId="10" fillId="7" borderId="0" xfId="0" applyFont="1" applyFill="1"/>
    <xf numFmtId="3" fontId="10" fillId="7" borderId="0" xfId="0" applyNumberFormat="1" applyFont="1" applyFill="1"/>
    <xf numFmtId="3" fontId="6" fillId="0" borderId="4" xfId="0" applyNumberFormat="1" applyFont="1" applyBorder="1" applyAlignment="1">
      <alignment vertical="top" wrapText="1"/>
    </xf>
    <xf numFmtId="0" fontId="2" fillId="0" borderId="0" xfId="0" applyFont="1"/>
    <xf numFmtId="0" fontId="12" fillId="0" borderId="0" xfId="0" applyFont="1"/>
    <xf numFmtId="0" fontId="13" fillId="0" borderId="0" xfId="0" applyFont="1"/>
    <xf numFmtId="3" fontId="13" fillId="0" borderId="0" xfId="0" applyNumberFormat="1" applyFont="1"/>
    <xf numFmtId="3" fontId="0" fillId="0" borderId="0" xfId="0" applyNumberFormat="1"/>
    <xf numFmtId="0" fontId="14" fillId="0" borderId="0" xfId="0" applyFont="1" applyAlignment="1">
      <alignment vertical="top"/>
    </xf>
    <xf numFmtId="6" fontId="15" fillId="0" borderId="0" xfId="0" applyNumberFormat="1" applyFont="1"/>
    <xf numFmtId="3" fontId="15" fillId="0" borderId="0" xfId="0" applyNumberFormat="1" applyFont="1"/>
    <xf numFmtId="6" fontId="16" fillId="0" borderId="0" xfId="0" applyNumberFormat="1" applyFont="1"/>
    <xf numFmtId="3" fontId="16" fillId="0" borderId="0" xfId="0" applyNumberFormat="1" applyFont="1"/>
    <xf numFmtId="0" fontId="17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3" fontId="17" fillId="0" borderId="0" xfId="0" applyNumberFormat="1" applyFont="1"/>
    <xf numFmtId="6" fontId="18" fillId="0" borderId="0" xfId="0" applyNumberFormat="1" applyFont="1"/>
    <xf numFmtId="0" fontId="19" fillId="0" borderId="0" xfId="0" applyFont="1"/>
    <xf numFmtId="165" fontId="20" fillId="0" borderId="0" xfId="0" applyNumberFormat="1" applyFont="1"/>
    <xf numFmtId="3" fontId="20" fillId="0" borderId="0" xfId="0" applyNumberFormat="1" applyFont="1"/>
    <xf numFmtId="165" fontId="0" fillId="0" borderId="0" xfId="0" applyNumberFormat="1"/>
    <xf numFmtId="0" fontId="6" fillId="8" borderId="3" xfId="0" applyFont="1" applyFill="1" applyBorder="1" applyAlignment="1">
      <alignment horizontal="left" vertical="top" wrapText="1"/>
    </xf>
    <xf numFmtId="7" fontId="6" fillId="8" borderId="3" xfId="2" applyNumberFormat="1" applyFont="1" applyFill="1" applyBorder="1" applyAlignment="1">
      <alignment vertical="top" wrapText="1"/>
    </xf>
    <xf numFmtId="7" fontId="6" fillId="8" borderId="3" xfId="0" applyNumberFormat="1" applyFont="1" applyFill="1" applyBorder="1" applyAlignment="1">
      <alignment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BUDGET\STAFF\Monica\LocalUtilReport%20Template%20v.4.0%20Copy%20Paste.xlsx" TargetMode="External"/><Relationship Id="rId1" Type="http://schemas.openxmlformats.org/officeDocument/2006/relationships/externalLinkPath" Target="LocalUtilReport%20Template%20v.4.0%20Copy%20Pa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ste SAS LUR Raw data here"/>
      <sheetName val="LUR Summary"/>
      <sheetName val="DSS"/>
      <sheetName val="JLARC-AFS DMAS"/>
      <sheetName val="Public LUR"/>
      <sheetName val="Suppression list-'blank' value"/>
      <sheetName val="Instructions &amp; Not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CB054-B33C-419F-94FE-1A989541439F}">
  <sheetPr>
    <pageSetUpPr fitToPage="1"/>
  </sheetPr>
  <dimension ref="A1:AU167"/>
  <sheetViews>
    <sheetView tabSelected="1" zoomScaleNormal="100" workbookViewId="0">
      <pane ySplit="5" topLeftCell="A144" activePane="bottomLeft" state="frozen"/>
      <selection pane="bottomLeft" activeCell="F162" sqref="F162"/>
    </sheetView>
  </sheetViews>
  <sheetFormatPr defaultRowHeight="14.4"/>
  <cols>
    <col min="1" max="1" width="38" customWidth="1"/>
    <col min="2" max="2" width="22.6640625" style="54" customWidth="1"/>
    <col min="3" max="3" width="18.33203125" style="39" customWidth="1"/>
    <col min="4" max="4" width="22.6640625" style="54" customWidth="1"/>
    <col min="5" max="5" width="18.109375" style="39" customWidth="1"/>
    <col min="6" max="6" width="24.6640625" style="54" customWidth="1"/>
    <col min="7" max="7" width="18.44140625" customWidth="1"/>
    <col min="9" max="9" width="5" customWidth="1"/>
  </cols>
  <sheetData>
    <row r="1" spans="1:7" ht="15.6">
      <c r="A1" s="1" t="s">
        <v>0</v>
      </c>
      <c r="B1" s="2"/>
      <c r="C1" s="2"/>
      <c r="D1" s="2"/>
      <c r="E1" s="2"/>
      <c r="F1" s="2"/>
      <c r="G1" s="2"/>
    </row>
    <row r="2" spans="1:7" ht="15.6">
      <c r="A2" s="3" t="s">
        <v>1</v>
      </c>
      <c r="B2" s="4"/>
      <c r="C2" s="4"/>
      <c r="D2" s="4"/>
      <c r="E2" s="4"/>
      <c r="F2" s="4"/>
      <c r="G2" s="4"/>
    </row>
    <row r="3" spans="1:7" ht="15.6">
      <c r="A3" s="3" t="s">
        <v>158</v>
      </c>
      <c r="B3" s="4"/>
      <c r="C3" s="4"/>
      <c r="D3" s="4"/>
      <c r="E3" s="4"/>
      <c r="F3" s="4"/>
      <c r="G3" s="4"/>
    </row>
    <row r="4" spans="1:7" ht="15.6">
      <c r="A4" s="3" t="s">
        <v>159</v>
      </c>
      <c r="B4" s="4"/>
      <c r="C4" s="4"/>
      <c r="D4" s="4"/>
      <c r="E4" s="4"/>
      <c r="F4" s="4"/>
      <c r="G4" s="4"/>
    </row>
    <row r="5" spans="1:7" ht="51.6" customHeight="1">
      <c r="A5" s="5" t="s">
        <v>2</v>
      </c>
      <c r="B5" s="6" t="s">
        <v>3</v>
      </c>
      <c r="C5" s="7" t="s">
        <v>4</v>
      </c>
      <c r="D5" s="6" t="s">
        <v>5</v>
      </c>
      <c r="E5" s="7" t="s">
        <v>6</v>
      </c>
      <c r="F5" s="6" t="s">
        <v>7</v>
      </c>
      <c r="G5" s="7" t="s">
        <v>8</v>
      </c>
    </row>
    <row r="6" spans="1:7">
      <c r="A6" s="8" t="s">
        <v>9</v>
      </c>
      <c r="B6" s="9">
        <v>594387.45249757054</v>
      </c>
      <c r="C6" s="10">
        <v>1236</v>
      </c>
      <c r="D6" s="9">
        <v>4393850.149976084</v>
      </c>
      <c r="E6" s="10">
        <v>1699</v>
      </c>
      <c r="F6" s="9">
        <f>B6+D6</f>
        <v>4988237.6024736548</v>
      </c>
      <c r="G6" s="10">
        <v>1744</v>
      </c>
    </row>
    <row r="7" spans="1:7">
      <c r="A7" s="11" t="s">
        <v>10</v>
      </c>
      <c r="B7" s="12">
        <v>1528738.9924928902</v>
      </c>
      <c r="C7" s="13">
        <v>1732</v>
      </c>
      <c r="D7" s="12">
        <v>5601452.0699778758</v>
      </c>
      <c r="E7" s="13">
        <v>2669</v>
      </c>
      <c r="F7" s="12">
        <f t="shared" ref="F7:F70" si="0">B7+D7</f>
        <v>7130191.0624707658</v>
      </c>
      <c r="G7" s="13">
        <v>2764</v>
      </c>
    </row>
    <row r="8" spans="1:7">
      <c r="A8" s="8" t="s">
        <v>11</v>
      </c>
      <c r="B8" s="9">
        <v>175264.38999923595</v>
      </c>
      <c r="C8" s="10" t="s">
        <v>162</v>
      </c>
      <c r="D8" s="9">
        <v>1078492.3199944943</v>
      </c>
      <c r="E8" s="10" t="s">
        <v>162</v>
      </c>
      <c r="F8" s="9">
        <f t="shared" si="0"/>
        <v>1253756.7099937303</v>
      </c>
      <c r="G8" s="10" t="s">
        <v>162</v>
      </c>
    </row>
    <row r="9" spans="1:7">
      <c r="A9" s="11" t="s">
        <v>12</v>
      </c>
      <c r="B9" s="12">
        <v>167687.01749928168</v>
      </c>
      <c r="C9" s="13" t="s">
        <v>162</v>
      </c>
      <c r="D9" s="12">
        <v>1244722.3399956189</v>
      </c>
      <c r="E9" s="13" t="s">
        <v>162</v>
      </c>
      <c r="F9" s="12">
        <f t="shared" si="0"/>
        <v>1412409.3574949005</v>
      </c>
      <c r="G9" s="13" t="s">
        <v>162</v>
      </c>
    </row>
    <row r="10" spans="1:7">
      <c r="A10" s="8" t="s">
        <v>13</v>
      </c>
      <c r="B10" s="9">
        <v>461768.57999820489</v>
      </c>
      <c r="C10" s="10">
        <v>642</v>
      </c>
      <c r="D10" s="9">
        <v>2497068.469989486</v>
      </c>
      <c r="E10" s="10">
        <v>1166</v>
      </c>
      <c r="F10" s="9">
        <f t="shared" si="0"/>
        <v>2958837.049987691</v>
      </c>
      <c r="G10" s="10">
        <v>1203</v>
      </c>
    </row>
    <row r="11" spans="1:7">
      <c r="A11" s="11" t="s">
        <v>14</v>
      </c>
      <c r="B11" s="12">
        <v>213983.35999920758</v>
      </c>
      <c r="C11" s="13">
        <v>393</v>
      </c>
      <c r="D11" s="12">
        <v>1448192.1199941151</v>
      </c>
      <c r="E11" s="13">
        <v>688</v>
      </c>
      <c r="F11" s="12">
        <f t="shared" si="0"/>
        <v>1662175.4799933226</v>
      </c>
      <c r="G11" s="13">
        <v>701</v>
      </c>
    </row>
    <row r="12" spans="1:7">
      <c r="A12" s="8" t="s">
        <v>15</v>
      </c>
      <c r="B12" s="9">
        <v>3225028.4499870464</v>
      </c>
      <c r="C12" s="10">
        <v>4301</v>
      </c>
      <c r="D12" s="9">
        <v>14669842.619934233</v>
      </c>
      <c r="E12" s="10">
        <v>5721</v>
      </c>
      <c r="F12" s="9">
        <f t="shared" si="0"/>
        <v>17894871.069921277</v>
      </c>
      <c r="G12" s="10">
        <v>5888</v>
      </c>
    </row>
    <row r="13" spans="1:7">
      <c r="A13" s="11" t="s">
        <v>16</v>
      </c>
      <c r="B13" s="12">
        <v>907286.14999601943</v>
      </c>
      <c r="C13" s="13">
        <v>1584</v>
      </c>
      <c r="D13" s="12">
        <v>5755843.2099764273</v>
      </c>
      <c r="E13" s="13">
        <v>2719</v>
      </c>
      <c r="F13" s="12">
        <f t="shared" si="0"/>
        <v>6663129.3599724472</v>
      </c>
      <c r="G13" s="13">
        <v>2784</v>
      </c>
    </row>
    <row r="14" spans="1:7">
      <c r="A14" s="8" t="s">
        <v>17</v>
      </c>
      <c r="B14" s="9">
        <v>46039.459999783539</v>
      </c>
      <c r="C14" s="10" t="s">
        <v>162</v>
      </c>
      <c r="D14" s="9">
        <v>348266.91999828257</v>
      </c>
      <c r="E14" s="10" t="s">
        <v>162</v>
      </c>
      <c r="F14" s="9">
        <f t="shared" si="0"/>
        <v>394306.37999806611</v>
      </c>
      <c r="G14" s="10" t="s">
        <v>162</v>
      </c>
    </row>
    <row r="15" spans="1:7">
      <c r="A15" s="11" t="s">
        <v>18</v>
      </c>
      <c r="B15" s="12">
        <v>568760.77499759907</v>
      </c>
      <c r="C15" s="13">
        <v>1316</v>
      </c>
      <c r="D15" s="12">
        <v>5067083.3299770169</v>
      </c>
      <c r="E15" s="13">
        <v>2180</v>
      </c>
      <c r="F15" s="12">
        <f t="shared" si="0"/>
        <v>5635844.1049746163</v>
      </c>
      <c r="G15" s="13">
        <v>2264</v>
      </c>
    </row>
    <row r="16" spans="1:7">
      <c r="A16" s="8" t="s">
        <v>19</v>
      </c>
      <c r="B16" s="9">
        <v>47313.817499799305</v>
      </c>
      <c r="C16" s="10" t="s">
        <v>162</v>
      </c>
      <c r="D16" s="9">
        <v>428239.6499979943</v>
      </c>
      <c r="E16" s="10" t="s">
        <v>162</v>
      </c>
      <c r="F16" s="9">
        <f t="shared" si="0"/>
        <v>475553.46749779361</v>
      </c>
      <c r="G16" s="10" t="s">
        <v>162</v>
      </c>
    </row>
    <row r="17" spans="1:7">
      <c r="A17" s="11" t="s">
        <v>20</v>
      </c>
      <c r="B17" s="12">
        <v>192247.36499913735</v>
      </c>
      <c r="C17" s="13">
        <v>417</v>
      </c>
      <c r="D17" s="12">
        <v>1735655.8699919265</v>
      </c>
      <c r="E17" s="13">
        <v>751</v>
      </c>
      <c r="F17" s="12">
        <f t="shared" si="0"/>
        <v>1927903.2349910638</v>
      </c>
      <c r="G17" s="13">
        <v>775</v>
      </c>
    </row>
    <row r="18" spans="1:7">
      <c r="A18" s="8" t="s">
        <v>21</v>
      </c>
      <c r="B18" s="9">
        <v>269530.29749895545</v>
      </c>
      <c r="C18" s="10" t="s">
        <v>162</v>
      </c>
      <c r="D18" s="9">
        <v>1351975.629995469</v>
      </c>
      <c r="E18" s="10" t="s">
        <v>162</v>
      </c>
      <c r="F18" s="9">
        <f t="shared" si="0"/>
        <v>1621505.9274944244</v>
      </c>
      <c r="G18" s="10" t="s">
        <v>162</v>
      </c>
    </row>
    <row r="19" spans="1:7">
      <c r="A19" s="11" t="s">
        <v>22</v>
      </c>
      <c r="B19" s="12">
        <v>169257.99999929848</v>
      </c>
      <c r="C19" s="13" t="s">
        <v>162</v>
      </c>
      <c r="D19" s="12">
        <v>1291218.5399942584</v>
      </c>
      <c r="E19" s="13" t="s">
        <v>162</v>
      </c>
      <c r="F19" s="12">
        <f t="shared" si="0"/>
        <v>1460476.5399935569</v>
      </c>
      <c r="G19" s="13" t="s">
        <v>162</v>
      </c>
    </row>
    <row r="20" spans="1:7">
      <c r="A20" s="8" t="s">
        <v>23</v>
      </c>
      <c r="B20" s="9">
        <v>275193.62749899609</v>
      </c>
      <c r="C20" s="10" t="s">
        <v>162</v>
      </c>
      <c r="D20" s="9">
        <v>1449382.1599938069</v>
      </c>
      <c r="E20" s="10" t="s">
        <v>162</v>
      </c>
      <c r="F20" s="9">
        <f t="shared" si="0"/>
        <v>1724575.7874928028</v>
      </c>
      <c r="G20" s="10" t="s">
        <v>162</v>
      </c>
    </row>
    <row r="21" spans="1:7">
      <c r="A21" s="11" t="s">
        <v>24</v>
      </c>
      <c r="B21" s="12">
        <v>801580.9924962729</v>
      </c>
      <c r="C21" s="13">
        <v>1146</v>
      </c>
      <c r="D21" s="12">
        <v>4455782.4499817099</v>
      </c>
      <c r="E21" s="13">
        <v>2043</v>
      </c>
      <c r="F21" s="12">
        <f t="shared" si="0"/>
        <v>5257363.4424779825</v>
      </c>
      <c r="G21" s="13">
        <v>2089</v>
      </c>
    </row>
    <row r="22" spans="1:7">
      <c r="A22" s="8" t="s">
        <v>25</v>
      </c>
      <c r="B22" s="9">
        <v>471330.98249805218</v>
      </c>
      <c r="C22" s="10">
        <v>761</v>
      </c>
      <c r="D22" s="9">
        <v>2970709.2699890062</v>
      </c>
      <c r="E22" s="10">
        <v>1339</v>
      </c>
      <c r="F22" s="9">
        <f t="shared" si="0"/>
        <v>3442040.2524870583</v>
      </c>
      <c r="G22" s="10">
        <v>1375</v>
      </c>
    </row>
    <row r="23" spans="1:7">
      <c r="A23" s="11" t="s">
        <v>26</v>
      </c>
      <c r="B23" s="12">
        <v>358100.14499855851</v>
      </c>
      <c r="C23" s="13">
        <v>663</v>
      </c>
      <c r="D23" s="12">
        <v>2698722.2099869121</v>
      </c>
      <c r="E23" s="13">
        <v>1151</v>
      </c>
      <c r="F23" s="12">
        <f t="shared" si="0"/>
        <v>3056822.3549854704</v>
      </c>
      <c r="G23" s="13">
        <v>1183</v>
      </c>
    </row>
    <row r="24" spans="1:7">
      <c r="A24" s="8" t="s">
        <v>27</v>
      </c>
      <c r="B24" s="9">
        <v>86140.197499631264</v>
      </c>
      <c r="C24" s="10" t="s">
        <v>162</v>
      </c>
      <c r="D24" s="9">
        <v>605939.87999809347</v>
      </c>
      <c r="E24" s="10" t="s">
        <v>162</v>
      </c>
      <c r="F24" s="9">
        <f t="shared" si="0"/>
        <v>692080.07749772468</v>
      </c>
      <c r="G24" s="10" t="s">
        <v>162</v>
      </c>
    </row>
    <row r="25" spans="1:7">
      <c r="A25" s="11" t="s">
        <v>28</v>
      </c>
      <c r="B25" s="12">
        <v>123739.28999948627</v>
      </c>
      <c r="C25" s="13" t="s">
        <v>162</v>
      </c>
      <c r="D25" s="12">
        <v>943574.36999620683</v>
      </c>
      <c r="E25" s="13" t="s">
        <v>162</v>
      </c>
      <c r="F25" s="12">
        <f t="shared" si="0"/>
        <v>1067313.659995693</v>
      </c>
      <c r="G25" s="13" t="s">
        <v>162</v>
      </c>
    </row>
    <row r="26" spans="1:7">
      <c r="A26" s="8" t="s">
        <v>29</v>
      </c>
      <c r="B26" s="9">
        <v>5599895.4349770164</v>
      </c>
      <c r="C26" s="10">
        <v>8973</v>
      </c>
      <c r="D26" s="9">
        <v>35012538.399878301</v>
      </c>
      <c r="E26" s="10">
        <v>13927</v>
      </c>
      <c r="F26" s="9">
        <f t="shared" si="0"/>
        <v>40612433.834855318</v>
      </c>
      <c r="G26" s="10">
        <v>14409</v>
      </c>
    </row>
    <row r="27" spans="1:7">
      <c r="A27" s="11" t="s">
        <v>30</v>
      </c>
      <c r="B27" s="12">
        <v>120192.1074994629</v>
      </c>
      <c r="C27" s="13" t="s">
        <v>162</v>
      </c>
      <c r="D27" s="12">
        <v>761401.29999604635</v>
      </c>
      <c r="E27" s="13" t="s">
        <v>162</v>
      </c>
      <c r="F27" s="12">
        <f t="shared" si="0"/>
        <v>881593.40749550925</v>
      </c>
      <c r="G27" s="13" t="s">
        <v>162</v>
      </c>
    </row>
    <row r="28" spans="1:7">
      <c r="A28" s="8" t="s">
        <v>31</v>
      </c>
      <c r="B28" s="9">
        <v>67521.559999700694</v>
      </c>
      <c r="C28" s="10" t="s">
        <v>162</v>
      </c>
      <c r="D28" s="9">
        <v>412596.16999822669</v>
      </c>
      <c r="E28" s="10" t="s">
        <v>162</v>
      </c>
      <c r="F28" s="9">
        <f t="shared" si="0"/>
        <v>480117.72999792738</v>
      </c>
      <c r="G28" s="10" t="s">
        <v>162</v>
      </c>
    </row>
    <row r="29" spans="1:7">
      <c r="A29" s="11" t="s">
        <v>32</v>
      </c>
      <c r="B29" s="12">
        <v>1493593.9349940503</v>
      </c>
      <c r="C29" s="13">
        <v>1634</v>
      </c>
      <c r="D29" s="12">
        <v>5728015.669974098</v>
      </c>
      <c r="E29" s="13">
        <v>2245</v>
      </c>
      <c r="F29" s="12">
        <f t="shared" si="0"/>
        <v>7221609.6049681483</v>
      </c>
      <c r="G29" s="13">
        <v>2338</v>
      </c>
    </row>
    <row r="30" spans="1:7">
      <c r="A30" s="8" t="s">
        <v>33</v>
      </c>
      <c r="B30" s="9">
        <v>154464.18749945899</v>
      </c>
      <c r="C30" s="10" t="s">
        <v>162</v>
      </c>
      <c r="D30" s="9">
        <v>1056921.3399961814</v>
      </c>
      <c r="E30" s="10" t="s">
        <v>162</v>
      </c>
      <c r="F30" s="9">
        <f t="shared" si="0"/>
        <v>1211385.5274956403</v>
      </c>
      <c r="G30" s="10" t="s">
        <v>162</v>
      </c>
    </row>
    <row r="31" spans="1:7">
      <c r="A31" s="11" t="s">
        <v>34</v>
      </c>
      <c r="B31" s="12">
        <v>151459.80499943381</v>
      </c>
      <c r="C31" s="13" t="s">
        <v>162</v>
      </c>
      <c r="D31" s="12">
        <v>1224983.4399944264</v>
      </c>
      <c r="E31" s="13" t="s">
        <v>162</v>
      </c>
      <c r="F31" s="12">
        <f t="shared" si="0"/>
        <v>1376443.2449938604</v>
      </c>
      <c r="G31" s="13" t="s">
        <v>162</v>
      </c>
    </row>
    <row r="32" spans="1:7">
      <c r="A32" s="8" t="s">
        <v>35</v>
      </c>
      <c r="B32" s="9">
        <v>292269.16999870533</v>
      </c>
      <c r="C32" s="10">
        <v>613</v>
      </c>
      <c r="D32" s="9">
        <v>2291798.4699917194</v>
      </c>
      <c r="E32" s="10">
        <v>1045</v>
      </c>
      <c r="F32" s="9">
        <f t="shared" si="0"/>
        <v>2584067.6399904247</v>
      </c>
      <c r="G32" s="10">
        <v>1077</v>
      </c>
    </row>
    <row r="33" spans="1:7">
      <c r="A33" s="11" t="s">
        <v>36</v>
      </c>
      <c r="B33" s="12">
        <v>224991.46749917342</v>
      </c>
      <c r="C33" s="13" t="s">
        <v>162</v>
      </c>
      <c r="D33" s="12">
        <v>1130586.4399957787</v>
      </c>
      <c r="E33" s="13" t="s">
        <v>162</v>
      </c>
      <c r="F33" s="12">
        <f t="shared" si="0"/>
        <v>1355577.9074949522</v>
      </c>
      <c r="G33" s="13" t="s">
        <v>162</v>
      </c>
    </row>
    <row r="34" spans="1:7">
      <c r="A34" s="8" t="s">
        <v>37</v>
      </c>
      <c r="B34" s="9">
        <v>18177506.784925174</v>
      </c>
      <c r="C34" s="10">
        <v>24659</v>
      </c>
      <c r="D34" s="9">
        <v>85513263.629616395</v>
      </c>
      <c r="E34" s="10">
        <v>34485</v>
      </c>
      <c r="F34" s="9">
        <f t="shared" si="0"/>
        <v>103690770.41454157</v>
      </c>
      <c r="G34" s="10">
        <v>35534</v>
      </c>
    </row>
    <row r="35" spans="1:7">
      <c r="A35" s="11" t="s">
        <v>38</v>
      </c>
      <c r="B35" s="12">
        <v>966491.07249611453</v>
      </c>
      <c r="C35" s="13">
        <v>1321</v>
      </c>
      <c r="D35" s="12">
        <v>4410021.2699787598</v>
      </c>
      <c r="E35" s="13">
        <v>1914</v>
      </c>
      <c r="F35" s="12">
        <f t="shared" si="0"/>
        <v>5376512.3424748741</v>
      </c>
      <c r="G35" s="13">
        <v>1984</v>
      </c>
    </row>
    <row r="36" spans="1:7">
      <c r="A36" s="8" t="s">
        <v>39</v>
      </c>
      <c r="B36" s="9">
        <v>183631.32999926977</v>
      </c>
      <c r="C36" s="10" t="s">
        <v>162</v>
      </c>
      <c r="D36" s="9">
        <v>1291049.0099938866</v>
      </c>
      <c r="E36" s="10" t="s">
        <v>162</v>
      </c>
      <c r="F36" s="9">
        <f t="shared" si="0"/>
        <v>1474680.3399931563</v>
      </c>
      <c r="G36" s="10" t="s">
        <v>162</v>
      </c>
    </row>
    <row r="37" spans="1:7">
      <c r="A37" s="11" t="s">
        <v>40</v>
      </c>
      <c r="B37" s="12">
        <v>270986.65749886591</v>
      </c>
      <c r="C37" s="13">
        <v>523</v>
      </c>
      <c r="D37" s="12">
        <v>1697295.1899921801</v>
      </c>
      <c r="E37" s="13">
        <v>810</v>
      </c>
      <c r="F37" s="12">
        <f t="shared" si="0"/>
        <v>1968281.8474910459</v>
      </c>
      <c r="G37" s="13">
        <v>837</v>
      </c>
    </row>
    <row r="38" spans="1:7">
      <c r="A38" s="8" t="s">
        <v>41</v>
      </c>
      <c r="B38" s="9">
        <v>887849.86999625119</v>
      </c>
      <c r="C38" s="10">
        <v>1173</v>
      </c>
      <c r="D38" s="9">
        <v>4327455.3999802247</v>
      </c>
      <c r="E38" s="10">
        <v>1976</v>
      </c>
      <c r="F38" s="9">
        <f t="shared" si="0"/>
        <v>5215305.2699764762</v>
      </c>
      <c r="G38" s="10">
        <v>2033</v>
      </c>
    </row>
    <row r="39" spans="1:7">
      <c r="A39" s="11" t="s">
        <v>42</v>
      </c>
      <c r="B39" s="12">
        <v>1635844.6399930874</v>
      </c>
      <c r="C39" s="13">
        <v>2565</v>
      </c>
      <c r="D39" s="12">
        <v>8418636.6799611636</v>
      </c>
      <c r="E39" s="13">
        <v>3799</v>
      </c>
      <c r="F39" s="12">
        <f t="shared" si="0"/>
        <v>10054481.31995425</v>
      </c>
      <c r="G39" s="13">
        <v>3918</v>
      </c>
    </row>
    <row r="40" spans="1:7">
      <c r="A40" s="8" t="s">
        <v>43</v>
      </c>
      <c r="B40" s="9">
        <v>141413.58999949697</v>
      </c>
      <c r="C40" s="10" t="s">
        <v>162</v>
      </c>
      <c r="D40" s="9">
        <v>1094892.0999948941</v>
      </c>
      <c r="E40" s="10" t="s">
        <v>162</v>
      </c>
      <c r="F40" s="9">
        <f t="shared" si="0"/>
        <v>1236305.6899943911</v>
      </c>
      <c r="G40" s="10" t="s">
        <v>162</v>
      </c>
    </row>
    <row r="41" spans="1:7">
      <c r="A41" s="11" t="s">
        <v>44</v>
      </c>
      <c r="B41" s="12">
        <v>354146.73999860726</v>
      </c>
      <c r="C41" s="13">
        <v>679</v>
      </c>
      <c r="D41" s="12">
        <v>2407540.7099872753</v>
      </c>
      <c r="E41" s="13">
        <v>1125</v>
      </c>
      <c r="F41" s="12">
        <f t="shared" si="0"/>
        <v>2761687.4499858827</v>
      </c>
      <c r="G41" s="13">
        <v>1145</v>
      </c>
    </row>
    <row r="42" spans="1:7">
      <c r="A42" s="8" t="s">
        <v>45</v>
      </c>
      <c r="B42" s="9">
        <v>148377.4649993768</v>
      </c>
      <c r="C42" s="10">
        <v>303</v>
      </c>
      <c r="D42" s="9">
        <v>1107302.8599962611</v>
      </c>
      <c r="E42" s="10">
        <v>472</v>
      </c>
      <c r="F42" s="9">
        <f t="shared" si="0"/>
        <v>1255680.3249956379</v>
      </c>
      <c r="G42" s="10">
        <v>482</v>
      </c>
    </row>
    <row r="43" spans="1:7">
      <c r="A43" s="11" t="s">
        <v>46</v>
      </c>
      <c r="B43" s="12">
        <v>172774.79999929928</v>
      </c>
      <c r="C43" s="13" t="s">
        <v>162</v>
      </c>
      <c r="D43" s="12">
        <v>1614343.599991953</v>
      </c>
      <c r="E43" s="13" t="s">
        <v>162</v>
      </c>
      <c r="F43" s="12">
        <f t="shared" si="0"/>
        <v>1787118.3999912522</v>
      </c>
      <c r="G43" s="13" t="s">
        <v>162</v>
      </c>
    </row>
    <row r="44" spans="1:7">
      <c r="A44" s="8" t="s">
        <v>47</v>
      </c>
      <c r="B44" s="9">
        <v>493601.77499694994</v>
      </c>
      <c r="C44" s="10">
        <v>525</v>
      </c>
      <c r="D44" s="9">
        <v>1797112.0299925413</v>
      </c>
      <c r="E44" s="10">
        <v>809</v>
      </c>
      <c r="F44" s="9">
        <f t="shared" si="0"/>
        <v>2290713.8049894911</v>
      </c>
      <c r="G44" s="10">
        <v>837</v>
      </c>
    </row>
    <row r="45" spans="1:7">
      <c r="A45" s="11" t="s">
        <v>48</v>
      </c>
      <c r="B45" s="12">
        <v>109700.89749954065</v>
      </c>
      <c r="C45" s="13" t="s">
        <v>162</v>
      </c>
      <c r="D45" s="12">
        <v>982813.27999667637</v>
      </c>
      <c r="E45" s="13" t="s">
        <v>162</v>
      </c>
      <c r="F45" s="12">
        <f t="shared" si="0"/>
        <v>1092514.177496217</v>
      </c>
      <c r="G45" s="13" t="s">
        <v>162</v>
      </c>
    </row>
    <row r="46" spans="1:7">
      <c r="A46" s="8" t="s">
        <v>49</v>
      </c>
      <c r="B46" s="9">
        <v>499717.2024974972</v>
      </c>
      <c r="C46" s="10">
        <v>838</v>
      </c>
      <c r="D46" s="9">
        <v>3008067.5899878424</v>
      </c>
      <c r="E46" s="10">
        <v>1383</v>
      </c>
      <c r="F46" s="9">
        <f t="shared" si="0"/>
        <v>3507784.7924853396</v>
      </c>
      <c r="G46" s="10">
        <v>1415</v>
      </c>
    </row>
    <row r="47" spans="1:7">
      <c r="A47" s="11" t="s">
        <v>50</v>
      </c>
      <c r="B47" s="12">
        <v>1108197.7999941739</v>
      </c>
      <c r="C47" s="13">
        <v>1643</v>
      </c>
      <c r="D47" s="12">
        <v>5691643.579979511</v>
      </c>
      <c r="E47" s="13">
        <v>2495</v>
      </c>
      <c r="F47" s="12">
        <f t="shared" si="0"/>
        <v>6799841.3799736854</v>
      </c>
      <c r="G47" s="13">
        <v>2558</v>
      </c>
    </row>
    <row r="48" spans="1:7">
      <c r="A48" s="8" t="s">
        <v>51</v>
      </c>
      <c r="B48" s="9">
        <v>5065700.8749795584</v>
      </c>
      <c r="C48" s="10">
        <v>8353</v>
      </c>
      <c r="D48" s="9">
        <v>32012461.429884668</v>
      </c>
      <c r="E48" s="10">
        <v>13456</v>
      </c>
      <c r="F48" s="9">
        <f t="shared" si="0"/>
        <v>37078162.304864228</v>
      </c>
      <c r="G48" s="10">
        <v>13789</v>
      </c>
    </row>
    <row r="49" spans="1:7">
      <c r="A49" s="11" t="s">
        <v>52</v>
      </c>
      <c r="B49" s="12">
        <v>810802.84499637887</v>
      </c>
      <c r="C49" s="13">
        <v>1480</v>
      </c>
      <c r="D49" s="12">
        <v>5271694.8699769173</v>
      </c>
      <c r="E49" s="13">
        <v>2426</v>
      </c>
      <c r="F49" s="12">
        <f t="shared" si="0"/>
        <v>6082497.714973296</v>
      </c>
      <c r="G49" s="13">
        <v>2494</v>
      </c>
    </row>
    <row r="50" spans="1:7">
      <c r="A50" s="8" t="s">
        <v>53</v>
      </c>
      <c r="B50" s="9">
        <v>13420.804999909655</v>
      </c>
      <c r="C50" s="10" t="s">
        <v>162</v>
      </c>
      <c r="D50" s="9">
        <v>124165.81999940984</v>
      </c>
      <c r="E50" s="10" t="s">
        <v>162</v>
      </c>
      <c r="F50" s="9">
        <f t="shared" si="0"/>
        <v>137586.62499931949</v>
      </c>
      <c r="G50" s="10" t="s">
        <v>162</v>
      </c>
    </row>
    <row r="51" spans="1:7">
      <c r="A51" s="11" t="s">
        <v>54</v>
      </c>
      <c r="B51" s="12">
        <v>289143.67249888781</v>
      </c>
      <c r="C51" s="13">
        <v>532</v>
      </c>
      <c r="D51" s="12">
        <v>2074244.799987819</v>
      </c>
      <c r="E51" s="13">
        <v>948</v>
      </c>
      <c r="F51" s="12">
        <f t="shared" si="0"/>
        <v>2363388.4724867069</v>
      </c>
      <c r="G51" s="13">
        <v>966</v>
      </c>
    </row>
    <row r="52" spans="1:7">
      <c r="A52" s="8" t="s">
        <v>55</v>
      </c>
      <c r="B52" s="9">
        <v>579192.08749751211</v>
      </c>
      <c r="C52" s="10">
        <v>1178</v>
      </c>
      <c r="D52" s="9">
        <v>4573644.1599751413</v>
      </c>
      <c r="E52" s="10">
        <v>1943</v>
      </c>
      <c r="F52" s="9">
        <f t="shared" si="0"/>
        <v>5152836.2474726532</v>
      </c>
      <c r="G52" s="10">
        <v>2006</v>
      </c>
    </row>
    <row r="53" spans="1:7">
      <c r="A53" s="11" t="s">
        <v>56</v>
      </c>
      <c r="B53" s="12">
        <v>74403.414999672503</v>
      </c>
      <c r="C53" s="13" t="s">
        <v>162</v>
      </c>
      <c r="D53" s="12">
        <v>569104.88999783807</v>
      </c>
      <c r="E53" s="13" t="s">
        <v>162</v>
      </c>
      <c r="F53" s="12">
        <f t="shared" si="0"/>
        <v>643508.30499751051</v>
      </c>
      <c r="G53" s="13" t="s">
        <v>162</v>
      </c>
    </row>
    <row r="54" spans="1:7">
      <c r="A54" s="8" t="s">
        <v>57</v>
      </c>
      <c r="B54" s="9">
        <v>348395.66749871074</v>
      </c>
      <c r="C54" s="10">
        <v>448</v>
      </c>
      <c r="D54" s="9">
        <v>1689114.1499936208</v>
      </c>
      <c r="E54" s="10">
        <v>791</v>
      </c>
      <c r="F54" s="9">
        <f t="shared" si="0"/>
        <v>2037509.8174923316</v>
      </c>
      <c r="G54" s="10">
        <v>809</v>
      </c>
    </row>
    <row r="55" spans="1:7">
      <c r="A55" s="11" t="s">
        <v>58</v>
      </c>
      <c r="B55" s="12">
        <v>324148.88499850268</v>
      </c>
      <c r="C55" s="13" t="s">
        <v>162</v>
      </c>
      <c r="D55" s="12">
        <v>1483709.8699944317</v>
      </c>
      <c r="E55" s="13" t="s">
        <v>162</v>
      </c>
      <c r="F55" s="12">
        <f t="shared" si="0"/>
        <v>1807858.7549929344</v>
      </c>
      <c r="G55" s="13" t="s">
        <v>162</v>
      </c>
    </row>
    <row r="56" spans="1:7">
      <c r="A56" s="8" t="s">
        <v>59</v>
      </c>
      <c r="B56" s="9">
        <v>97892.637499559554</v>
      </c>
      <c r="C56" s="10" t="s">
        <v>162</v>
      </c>
      <c r="D56" s="9">
        <v>795955.42999712005</v>
      </c>
      <c r="E56" s="10" t="s">
        <v>162</v>
      </c>
      <c r="F56" s="9">
        <f t="shared" si="0"/>
        <v>893848.06749667961</v>
      </c>
      <c r="G56" s="10" t="s">
        <v>162</v>
      </c>
    </row>
    <row r="57" spans="1:7">
      <c r="A57" s="11" t="s">
        <v>60</v>
      </c>
      <c r="B57" s="12">
        <v>192601.04749916296</v>
      </c>
      <c r="C57" s="13">
        <v>356</v>
      </c>
      <c r="D57" s="12">
        <v>1783175.5799914505</v>
      </c>
      <c r="E57" s="13">
        <v>749</v>
      </c>
      <c r="F57" s="12">
        <f t="shared" si="0"/>
        <v>1975776.6274906136</v>
      </c>
      <c r="G57" s="13">
        <v>765</v>
      </c>
    </row>
    <row r="58" spans="1:7">
      <c r="A58" s="8" t="s">
        <v>61</v>
      </c>
      <c r="B58" s="9">
        <v>5155550.6999782119</v>
      </c>
      <c r="C58" s="10">
        <v>7681</v>
      </c>
      <c r="D58" s="9">
        <v>25653144.599878579</v>
      </c>
      <c r="E58" s="10">
        <v>11007</v>
      </c>
      <c r="F58" s="9">
        <f t="shared" si="0"/>
        <v>30808695.299856789</v>
      </c>
      <c r="G58" s="10">
        <v>11318</v>
      </c>
    </row>
    <row r="59" spans="1:7">
      <c r="A59" s="11" t="s">
        <v>62</v>
      </c>
      <c r="B59" s="12">
        <v>945445.73499519739</v>
      </c>
      <c r="C59" s="13">
        <v>811</v>
      </c>
      <c r="D59" s="12">
        <v>3056479.0599870309</v>
      </c>
      <c r="E59" s="13">
        <v>1329</v>
      </c>
      <c r="F59" s="12">
        <f t="shared" si="0"/>
        <v>4001924.7949822284</v>
      </c>
      <c r="G59" s="13">
        <v>1385</v>
      </c>
    </row>
    <row r="60" spans="1:7">
      <c r="A60" s="8" t="s">
        <v>63</v>
      </c>
      <c r="B60" s="9">
        <v>201138.68499908302</v>
      </c>
      <c r="C60" s="10" t="s">
        <v>162</v>
      </c>
      <c r="D60" s="9">
        <v>1450638.7099951822</v>
      </c>
      <c r="E60" s="10" t="s">
        <v>162</v>
      </c>
      <c r="F60" s="9">
        <f t="shared" si="0"/>
        <v>1651777.3949942652</v>
      </c>
      <c r="G60" s="10" t="s">
        <v>162</v>
      </c>
    </row>
    <row r="61" spans="1:7">
      <c r="A61" s="11" t="s">
        <v>64</v>
      </c>
      <c r="B61" s="12">
        <v>134440.04749941634</v>
      </c>
      <c r="C61" s="13" t="s">
        <v>162</v>
      </c>
      <c r="D61" s="12">
        <v>990220.34999533556</v>
      </c>
      <c r="E61" s="13" t="s">
        <v>162</v>
      </c>
      <c r="F61" s="12">
        <f t="shared" si="0"/>
        <v>1124660.397494752</v>
      </c>
      <c r="G61" s="13" t="s">
        <v>162</v>
      </c>
    </row>
    <row r="62" spans="1:7">
      <c r="A62" s="8" t="s">
        <v>65</v>
      </c>
      <c r="B62" s="9">
        <v>96617.832499570242</v>
      </c>
      <c r="C62" s="10" t="s">
        <v>162</v>
      </c>
      <c r="D62" s="9">
        <v>473086.1999983266</v>
      </c>
      <c r="E62" s="10" t="s">
        <v>162</v>
      </c>
      <c r="F62" s="9">
        <f t="shared" si="0"/>
        <v>569704.03249789681</v>
      </c>
      <c r="G62" s="10" t="s">
        <v>162</v>
      </c>
    </row>
    <row r="63" spans="1:7">
      <c r="A63" s="11" t="s">
        <v>66</v>
      </c>
      <c r="B63" s="12">
        <v>433288.47749797365</v>
      </c>
      <c r="C63" s="13">
        <v>694</v>
      </c>
      <c r="D63" s="12">
        <v>2762416.5199911315</v>
      </c>
      <c r="E63" s="13">
        <v>1271</v>
      </c>
      <c r="F63" s="12">
        <f t="shared" si="0"/>
        <v>3195704.997489105</v>
      </c>
      <c r="G63" s="13">
        <v>1293</v>
      </c>
    </row>
    <row r="64" spans="1:7">
      <c r="A64" s="8" t="s">
        <v>67</v>
      </c>
      <c r="B64" s="9">
        <v>150197.08999948294</v>
      </c>
      <c r="C64" s="10" t="s">
        <v>162</v>
      </c>
      <c r="D64" s="9">
        <v>834113.25999739952</v>
      </c>
      <c r="E64" s="10" t="s">
        <v>162</v>
      </c>
      <c r="F64" s="9">
        <f t="shared" si="0"/>
        <v>984310.34999688249</v>
      </c>
      <c r="G64" s="10" t="s">
        <v>162</v>
      </c>
    </row>
    <row r="65" spans="1:7">
      <c r="A65" s="11" t="s">
        <v>68</v>
      </c>
      <c r="B65" s="12">
        <v>1033545.5649948872</v>
      </c>
      <c r="C65" s="13">
        <v>1180</v>
      </c>
      <c r="D65" s="12">
        <v>4654830.569977656</v>
      </c>
      <c r="E65" s="13">
        <v>2032</v>
      </c>
      <c r="F65" s="12">
        <f t="shared" si="0"/>
        <v>5688376.1349725435</v>
      </c>
      <c r="G65" s="13">
        <v>2088</v>
      </c>
    </row>
    <row r="66" spans="1:7">
      <c r="A66" s="8" t="s">
        <v>69</v>
      </c>
      <c r="B66" s="9">
        <v>347319.13249870902</v>
      </c>
      <c r="C66" s="10" t="s">
        <v>162</v>
      </c>
      <c r="D66" s="9">
        <v>1055205.1499957033</v>
      </c>
      <c r="E66" s="10" t="s">
        <v>162</v>
      </c>
      <c r="F66" s="9">
        <f t="shared" si="0"/>
        <v>1402524.2824944123</v>
      </c>
      <c r="G66" s="10" t="s">
        <v>162</v>
      </c>
    </row>
    <row r="67" spans="1:7">
      <c r="A67" s="11" t="s">
        <v>70</v>
      </c>
      <c r="B67" s="12">
        <v>142749.177499471</v>
      </c>
      <c r="C67" s="13">
        <v>334</v>
      </c>
      <c r="D67" s="12">
        <v>1265009.2399951033</v>
      </c>
      <c r="E67" s="13">
        <v>555</v>
      </c>
      <c r="F67" s="12">
        <f t="shared" si="0"/>
        <v>1407758.4174945743</v>
      </c>
      <c r="G67" s="13">
        <v>571</v>
      </c>
    </row>
    <row r="68" spans="1:7">
      <c r="A68" s="8" t="s">
        <v>71</v>
      </c>
      <c r="B68" s="9">
        <v>229947.02749896425</v>
      </c>
      <c r="C68" s="10" t="s">
        <v>162</v>
      </c>
      <c r="D68" s="9">
        <v>1309248.2199932467</v>
      </c>
      <c r="E68" s="10" t="s">
        <v>162</v>
      </c>
      <c r="F68" s="9">
        <f t="shared" si="0"/>
        <v>1539195.2474922109</v>
      </c>
      <c r="G68" s="10" t="s">
        <v>162</v>
      </c>
    </row>
    <row r="69" spans="1:7">
      <c r="A69" s="11" t="s">
        <v>72</v>
      </c>
      <c r="B69" s="12">
        <v>119104.5524995663</v>
      </c>
      <c r="C69" s="13" t="s">
        <v>162</v>
      </c>
      <c r="D69" s="12">
        <v>846638.50999707729</v>
      </c>
      <c r="E69" s="13" t="s">
        <v>162</v>
      </c>
      <c r="F69" s="12">
        <f t="shared" si="0"/>
        <v>965743.06249664363</v>
      </c>
      <c r="G69" s="13" t="s">
        <v>162</v>
      </c>
    </row>
    <row r="70" spans="1:7">
      <c r="A70" s="8" t="s">
        <v>73</v>
      </c>
      <c r="B70" s="9">
        <v>206374.69749921595</v>
      </c>
      <c r="C70" s="10" t="s">
        <v>162</v>
      </c>
      <c r="D70" s="9">
        <v>1381275.1999952979</v>
      </c>
      <c r="E70" s="10" t="s">
        <v>162</v>
      </c>
      <c r="F70" s="9">
        <f t="shared" si="0"/>
        <v>1587649.897494514</v>
      </c>
      <c r="G70" s="10" t="s">
        <v>162</v>
      </c>
    </row>
    <row r="71" spans="1:7">
      <c r="A71" s="11" t="s">
        <v>74</v>
      </c>
      <c r="B71" s="12">
        <v>581714.20749765215</v>
      </c>
      <c r="C71" s="13">
        <v>890</v>
      </c>
      <c r="D71" s="12">
        <v>3135757.0299855284</v>
      </c>
      <c r="E71" s="13">
        <v>1430</v>
      </c>
      <c r="F71" s="12">
        <f t="shared" ref="F71:F136" si="1">B71+D71</f>
        <v>3717471.2374831806</v>
      </c>
      <c r="G71" s="13">
        <v>1478</v>
      </c>
    </row>
    <row r="72" spans="1:7">
      <c r="A72" s="8" t="s">
        <v>75</v>
      </c>
      <c r="B72" s="9">
        <v>378654.14749835123</v>
      </c>
      <c r="C72" s="10">
        <v>490</v>
      </c>
      <c r="D72" s="9">
        <v>1969850.4599913154</v>
      </c>
      <c r="E72" s="10">
        <v>897</v>
      </c>
      <c r="F72" s="9">
        <f t="shared" si="1"/>
        <v>2348504.6074896664</v>
      </c>
      <c r="G72" s="10">
        <v>920</v>
      </c>
    </row>
    <row r="73" spans="1:7">
      <c r="A73" s="11" t="s">
        <v>76</v>
      </c>
      <c r="B73" s="12">
        <v>212089.04999911337</v>
      </c>
      <c r="C73" s="13" t="s">
        <v>162</v>
      </c>
      <c r="D73" s="12">
        <v>1482372.3799932264</v>
      </c>
      <c r="E73" s="13" t="s">
        <v>162</v>
      </c>
      <c r="F73" s="12">
        <f t="shared" si="1"/>
        <v>1694461.4299923398</v>
      </c>
      <c r="G73" s="13" t="s">
        <v>162</v>
      </c>
    </row>
    <row r="74" spans="1:7">
      <c r="A74" s="8" t="s">
        <v>77</v>
      </c>
      <c r="B74" s="9">
        <v>921376.06249579345</v>
      </c>
      <c r="C74" s="10">
        <v>1629</v>
      </c>
      <c r="D74" s="9">
        <v>5113694.1999800205</v>
      </c>
      <c r="E74" s="10">
        <v>2324</v>
      </c>
      <c r="F74" s="9">
        <f t="shared" si="1"/>
        <v>6035070.2624758137</v>
      </c>
      <c r="G74" s="10">
        <v>2421</v>
      </c>
    </row>
    <row r="75" spans="1:7">
      <c r="A75" s="11" t="s">
        <v>78</v>
      </c>
      <c r="B75" s="12">
        <v>211708.96749903509</v>
      </c>
      <c r="C75" s="13">
        <v>370</v>
      </c>
      <c r="D75" s="12">
        <v>1398716.4599944651</v>
      </c>
      <c r="E75" s="13">
        <v>629</v>
      </c>
      <c r="F75" s="12">
        <f t="shared" si="1"/>
        <v>1610425.4274935003</v>
      </c>
      <c r="G75" s="13">
        <v>638</v>
      </c>
    </row>
    <row r="76" spans="1:7">
      <c r="A76" s="8" t="s">
        <v>79</v>
      </c>
      <c r="B76" s="9">
        <v>251248.36249901089</v>
      </c>
      <c r="C76" s="10">
        <v>577</v>
      </c>
      <c r="D76" s="9">
        <v>2179768.2399926819</v>
      </c>
      <c r="E76" s="10">
        <v>970</v>
      </c>
      <c r="F76" s="9">
        <f t="shared" si="1"/>
        <v>2431016.6024916926</v>
      </c>
      <c r="G76" s="10">
        <v>999</v>
      </c>
    </row>
    <row r="77" spans="1:7">
      <c r="A77" s="11" t="s">
        <v>80</v>
      </c>
      <c r="B77" s="12">
        <v>380599.45749847998</v>
      </c>
      <c r="C77" s="13">
        <v>658</v>
      </c>
      <c r="D77" s="12">
        <v>2771154.2399894018</v>
      </c>
      <c r="E77" s="13">
        <v>1232</v>
      </c>
      <c r="F77" s="12">
        <f t="shared" si="1"/>
        <v>3151753.6974878819</v>
      </c>
      <c r="G77" s="13">
        <v>1261</v>
      </c>
    </row>
    <row r="78" spans="1:7">
      <c r="A78" s="8" t="s">
        <v>81</v>
      </c>
      <c r="B78" s="9">
        <v>11916558.934950097</v>
      </c>
      <c r="C78" s="10">
        <v>16522</v>
      </c>
      <c r="D78" s="9">
        <v>53261184.56974905</v>
      </c>
      <c r="E78" s="10">
        <v>23031</v>
      </c>
      <c r="F78" s="9">
        <f t="shared" si="1"/>
        <v>65177743.504699148</v>
      </c>
      <c r="G78" s="10">
        <v>23745</v>
      </c>
    </row>
    <row r="79" spans="1:7">
      <c r="A79" s="11" t="s">
        <v>82</v>
      </c>
      <c r="B79" s="12">
        <v>525243.68249801721</v>
      </c>
      <c r="C79" s="13">
        <v>696</v>
      </c>
      <c r="D79" s="12">
        <v>2294948.7599891257</v>
      </c>
      <c r="E79" s="13">
        <v>1009</v>
      </c>
      <c r="F79" s="12">
        <f t="shared" si="1"/>
        <v>2820192.442487143</v>
      </c>
      <c r="G79" s="13">
        <v>1045</v>
      </c>
    </row>
    <row r="80" spans="1:7">
      <c r="A80" s="8" t="s">
        <v>83</v>
      </c>
      <c r="B80" s="9">
        <v>89240.789999668166</v>
      </c>
      <c r="C80" s="10" t="s">
        <v>162</v>
      </c>
      <c r="D80" s="9">
        <v>452677.92999748886</v>
      </c>
      <c r="E80" s="10" t="s">
        <v>162</v>
      </c>
      <c r="F80" s="9">
        <f t="shared" si="1"/>
        <v>541918.71999715699</v>
      </c>
      <c r="G80" s="10" t="s">
        <v>162</v>
      </c>
    </row>
    <row r="81" spans="1:7">
      <c r="A81" s="11" t="s">
        <v>84</v>
      </c>
      <c r="B81" s="12">
        <v>112302.72999954541</v>
      </c>
      <c r="C81" s="13" t="s">
        <v>162</v>
      </c>
      <c r="D81" s="12">
        <v>879946.97999672033</v>
      </c>
      <c r="E81" s="13" t="s">
        <v>162</v>
      </c>
      <c r="F81" s="12">
        <f t="shared" si="1"/>
        <v>992249.70999626571</v>
      </c>
      <c r="G81" s="13" t="s">
        <v>162</v>
      </c>
    </row>
    <row r="82" spans="1:7">
      <c r="A82" s="8" t="s">
        <v>85</v>
      </c>
      <c r="B82" s="9">
        <v>1021381.1799956361</v>
      </c>
      <c r="C82" s="10">
        <v>2073</v>
      </c>
      <c r="D82" s="9">
        <v>7805576.2599629611</v>
      </c>
      <c r="E82" s="10">
        <v>3712</v>
      </c>
      <c r="F82" s="9">
        <f t="shared" si="1"/>
        <v>8826957.4399585966</v>
      </c>
      <c r="G82" s="10">
        <v>3808</v>
      </c>
    </row>
    <row r="83" spans="1:7">
      <c r="A83" s="11" t="s">
        <v>86</v>
      </c>
      <c r="B83" s="12">
        <v>305519.4349987458</v>
      </c>
      <c r="C83" s="13">
        <v>426</v>
      </c>
      <c r="D83" s="12">
        <v>1661144.7799917683</v>
      </c>
      <c r="E83" s="13">
        <v>765</v>
      </c>
      <c r="F83" s="12">
        <f t="shared" si="1"/>
        <v>1966664.2149905141</v>
      </c>
      <c r="G83" s="13">
        <v>780</v>
      </c>
    </row>
    <row r="84" spans="1:7">
      <c r="A84" s="8" t="s">
        <v>87</v>
      </c>
      <c r="B84" s="9">
        <v>1950786.6249897599</v>
      </c>
      <c r="C84" s="10">
        <v>2326</v>
      </c>
      <c r="D84" s="9">
        <v>7653817.6899709087</v>
      </c>
      <c r="E84" s="10">
        <v>3478</v>
      </c>
      <c r="F84" s="9">
        <f t="shared" si="1"/>
        <v>9604604.3149606679</v>
      </c>
      <c r="G84" s="10">
        <v>3602</v>
      </c>
    </row>
    <row r="85" spans="1:7">
      <c r="A85" s="11" t="s">
        <v>88</v>
      </c>
      <c r="B85" s="12">
        <v>248742.78749907418</v>
      </c>
      <c r="C85" s="13">
        <v>559</v>
      </c>
      <c r="D85" s="12">
        <v>2313761.8799894545</v>
      </c>
      <c r="E85" s="13">
        <v>1003</v>
      </c>
      <c r="F85" s="12">
        <f t="shared" si="1"/>
        <v>2562504.6674885289</v>
      </c>
      <c r="G85" s="13">
        <v>1030</v>
      </c>
    </row>
    <row r="86" spans="1:7">
      <c r="A86" s="8" t="s">
        <v>89</v>
      </c>
      <c r="B86" s="9">
        <v>265299.41999886371</v>
      </c>
      <c r="C86" s="10">
        <v>419</v>
      </c>
      <c r="D86" s="9">
        <v>1805003.7699914239</v>
      </c>
      <c r="E86" s="10">
        <v>745</v>
      </c>
      <c r="F86" s="9">
        <f t="shared" si="1"/>
        <v>2070303.1899902876</v>
      </c>
      <c r="G86" s="10">
        <v>758</v>
      </c>
    </row>
    <row r="87" spans="1:7">
      <c r="A87" s="11" t="s">
        <v>90</v>
      </c>
      <c r="B87" s="12">
        <v>971332.68499599514</v>
      </c>
      <c r="C87" s="13">
        <v>1259</v>
      </c>
      <c r="D87" s="12">
        <v>4014954.2399813756</v>
      </c>
      <c r="E87" s="13">
        <v>1934</v>
      </c>
      <c r="F87" s="12">
        <f t="shared" si="1"/>
        <v>4986286.9249773705</v>
      </c>
      <c r="G87" s="13">
        <v>1997</v>
      </c>
    </row>
    <row r="88" spans="1:7">
      <c r="A88" s="8" t="s">
        <v>91</v>
      </c>
      <c r="B88" s="9">
        <v>595504.09249749302</v>
      </c>
      <c r="C88" s="10">
        <v>687</v>
      </c>
      <c r="D88" s="9">
        <v>2783567.2699875943</v>
      </c>
      <c r="E88" s="10">
        <v>1192</v>
      </c>
      <c r="F88" s="9">
        <f t="shared" si="1"/>
        <v>3379071.3624850875</v>
      </c>
      <c r="G88" s="10">
        <v>1223</v>
      </c>
    </row>
    <row r="89" spans="1:7">
      <c r="A89" s="11" t="s">
        <v>92</v>
      </c>
      <c r="B89" s="12">
        <v>339449.19999874936</v>
      </c>
      <c r="C89" s="13" t="s">
        <v>162</v>
      </c>
      <c r="D89" s="12">
        <v>1584215.5299948342</v>
      </c>
      <c r="E89" s="13" t="s">
        <v>162</v>
      </c>
      <c r="F89" s="12">
        <f t="shared" si="1"/>
        <v>1923664.7299935836</v>
      </c>
      <c r="G89" s="13" t="s">
        <v>162</v>
      </c>
    </row>
    <row r="90" spans="1:7">
      <c r="A90" s="8" t="s">
        <v>93</v>
      </c>
      <c r="B90" s="9">
        <v>2703047.1449891403</v>
      </c>
      <c r="C90" s="10">
        <v>3880</v>
      </c>
      <c r="D90" s="9">
        <v>14065434.28995063</v>
      </c>
      <c r="E90" s="10">
        <v>5918</v>
      </c>
      <c r="F90" s="9">
        <f t="shared" si="1"/>
        <v>16768481.43493977</v>
      </c>
      <c r="G90" s="10">
        <v>6139</v>
      </c>
    </row>
    <row r="91" spans="1:7">
      <c r="A91" s="11" t="s">
        <v>94</v>
      </c>
      <c r="B91" s="12">
        <v>2579661.752489144</v>
      </c>
      <c r="C91" s="13">
        <v>4157</v>
      </c>
      <c r="D91" s="12">
        <v>14310208.979948653</v>
      </c>
      <c r="E91" s="13">
        <v>6174</v>
      </c>
      <c r="F91" s="12">
        <f t="shared" si="1"/>
        <v>16889870.732437797</v>
      </c>
      <c r="G91" s="13">
        <v>6430</v>
      </c>
    </row>
    <row r="92" spans="1:7">
      <c r="A92" s="8" t="s">
        <v>95</v>
      </c>
      <c r="B92" s="9">
        <v>61697.257499799452</v>
      </c>
      <c r="C92" s="10" t="s">
        <v>162</v>
      </c>
      <c r="D92" s="9">
        <v>495978.14999831282</v>
      </c>
      <c r="E92" s="10" t="s">
        <v>162</v>
      </c>
      <c r="F92" s="9">
        <f t="shared" si="1"/>
        <v>557675.4074981123</v>
      </c>
      <c r="G92" s="10" t="s">
        <v>162</v>
      </c>
    </row>
    <row r="93" spans="1:7">
      <c r="A93" s="11" t="s">
        <v>96</v>
      </c>
      <c r="B93" s="12">
        <v>121375.65749949179</v>
      </c>
      <c r="C93" s="13" t="s">
        <v>162</v>
      </c>
      <c r="D93" s="12">
        <v>908011.5399970673</v>
      </c>
      <c r="E93" s="13" t="s">
        <v>162</v>
      </c>
      <c r="F93" s="12">
        <f t="shared" si="1"/>
        <v>1029387.1974965591</v>
      </c>
      <c r="G93" s="13" t="s">
        <v>162</v>
      </c>
    </row>
    <row r="94" spans="1:7">
      <c r="A94" s="8" t="s">
        <v>97</v>
      </c>
      <c r="B94" s="9">
        <v>510167.84749801696</v>
      </c>
      <c r="C94" s="10">
        <v>834</v>
      </c>
      <c r="D94" s="9">
        <v>3132389.5999855921</v>
      </c>
      <c r="E94" s="10">
        <v>1331</v>
      </c>
      <c r="F94" s="9">
        <f t="shared" si="1"/>
        <v>3642557.447483609</v>
      </c>
      <c r="G94" s="10">
        <v>1371</v>
      </c>
    </row>
    <row r="95" spans="1:7">
      <c r="A95" s="11" t="s">
        <v>98</v>
      </c>
      <c r="B95" s="12">
        <v>779121.76999599941</v>
      </c>
      <c r="C95" s="13">
        <v>916</v>
      </c>
      <c r="D95" s="12">
        <v>3540228.3799817767</v>
      </c>
      <c r="E95" s="13">
        <v>1506</v>
      </c>
      <c r="F95" s="12">
        <f t="shared" si="1"/>
        <v>4319350.1499777762</v>
      </c>
      <c r="G95" s="13">
        <v>1548</v>
      </c>
    </row>
    <row r="96" spans="1:7">
      <c r="A96" s="8" t="s">
        <v>99</v>
      </c>
      <c r="B96" s="9">
        <v>581925.60499721253</v>
      </c>
      <c r="C96" s="10">
        <v>979</v>
      </c>
      <c r="D96" s="9">
        <v>3611806.2999834251</v>
      </c>
      <c r="E96" s="10">
        <v>1543</v>
      </c>
      <c r="F96" s="9">
        <f t="shared" si="1"/>
        <v>4193731.9049806376</v>
      </c>
      <c r="G96" s="10">
        <v>1597</v>
      </c>
    </row>
    <row r="97" spans="1:7">
      <c r="A97" s="11" t="s">
        <v>100</v>
      </c>
      <c r="B97" s="12">
        <v>272321.15499878267</v>
      </c>
      <c r="C97" s="13" t="s">
        <v>162</v>
      </c>
      <c r="D97" s="12">
        <v>1571359.1599943656</v>
      </c>
      <c r="E97" s="13" t="s">
        <v>162</v>
      </c>
      <c r="F97" s="12">
        <f t="shared" si="1"/>
        <v>1843680.3149931482</v>
      </c>
      <c r="G97" s="13" t="s">
        <v>162</v>
      </c>
    </row>
    <row r="98" spans="1:7">
      <c r="A98" s="8" t="s">
        <v>101</v>
      </c>
      <c r="B98" s="9">
        <v>331253.19499869179</v>
      </c>
      <c r="C98" s="10">
        <v>687</v>
      </c>
      <c r="D98" s="9">
        <v>2866425.1599872708</v>
      </c>
      <c r="E98" s="10">
        <v>1213</v>
      </c>
      <c r="F98" s="9">
        <f t="shared" si="1"/>
        <v>3197678.3549859626</v>
      </c>
      <c r="G98" s="10">
        <v>1244</v>
      </c>
    </row>
    <row r="99" spans="1:7">
      <c r="A99" s="11" t="s">
        <v>102</v>
      </c>
      <c r="B99" s="12">
        <v>413343.17749842786</v>
      </c>
      <c r="C99" s="13">
        <v>665</v>
      </c>
      <c r="D99" s="12">
        <v>2547375.2999874558</v>
      </c>
      <c r="E99" s="13">
        <v>1142</v>
      </c>
      <c r="F99" s="12">
        <f t="shared" si="1"/>
        <v>2960718.4774858835</v>
      </c>
      <c r="G99" s="13">
        <v>1165</v>
      </c>
    </row>
    <row r="100" spans="1:7">
      <c r="A100" s="8" t="s">
        <v>103</v>
      </c>
      <c r="B100" s="9">
        <v>404922.95749821019</v>
      </c>
      <c r="C100" s="10">
        <v>998</v>
      </c>
      <c r="D100" s="9">
        <v>3729610.439980356</v>
      </c>
      <c r="E100" s="10">
        <v>1666</v>
      </c>
      <c r="F100" s="9">
        <f t="shared" si="1"/>
        <v>4134533.397478566</v>
      </c>
      <c r="G100" s="10">
        <v>1728</v>
      </c>
    </row>
    <row r="101" spans="1:7">
      <c r="A101" s="14" t="s">
        <v>104</v>
      </c>
      <c r="B101" s="15">
        <f>SUM(B6:B100)</f>
        <v>90967017.629615352</v>
      </c>
      <c r="C101" s="16"/>
      <c r="D101" s="15">
        <f t="shared" ref="D101:F101" si="2">SUM(D6:D100)</f>
        <v>482466808.29793298</v>
      </c>
      <c r="E101" s="16"/>
      <c r="F101" s="15">
        <f t="shared" si="2"/>
        <v>573433825.92754841</v>
      </c>
      <c r="G101" s="16"/>
    </row>
    <row r="102" spans="1:7">
      <c r="A102" s="17"/>
      <c r="B102" s="18"/>
      <c r="C102" s="19"/>
      <c r="D102" s="18"/>
      <c r="E102" s="19"/>
      <c r="F102" s="18"/>
      <c r="G102" s="19"/>
    </row>
    <row r="103" spans="1:7">
      <c r="A103" s="11" t="s">
        <v>105</v>
      </c>
      <c r="B103" s="12">
        <v>3267926.0174848712</v>
      </c>
      <c r="C103" s="13">
        <v>3721</v>
      </c>
      <c r="D103" s="12">
        <v>14065918.539935591</v>
      </c>
      <c r="E103" s="13">
        <v>5611</v>
      </c>
      <c r="F103" s="12">
        <f t="shared" si="1"/>
        <v>17333844.557420462</v>
      </c>
      <c r="G103" s="13">
        <v>5797</v>
      </c>
    </row>
    <row r="104" spans="1:7">
      <c r="A104" s="8" t="s">
        <v>106</v>
      </c>
      <c r="B104" s="9">
        <v>159432.73249932012</v>
      </c>
      <c r="C104" s="10">
        <v>377</v>
      </c>
      <c r="D104" s="9">
        <v>1574781.7499927804</v>
      </c>
      <c r="E104" s="10">
        <v>725</v>
      </c>
      <c r="F104" s="9">
        <f t="shared" si="1"/>
        <v>1734214.4824921004</v>
      </c>
      <c r="G104" s="10">
        <v>744</v>
      </c>
    </row>
    <row r="105" spans="1:7">
      <c r="A105" s="11" t="s">
        <v>107</v>
      </c>
      <c r="B105" s="12">
        <v>87770.32999961928</v>
      </c>
      <c r="C105" s="13" t="s">
        <v>162</v>
      </c>
      <c r="D105" s="12">
        <v>660373.09999694489</v>
      </c>
      <c r="E105" s="13" t="s">
        <v>162</v>
      </c>
      <c r="F105" s="12">
        <f t="shared" si="1"/>
        <v>748143.42999656417</v>
      </c>
      <c r="G105" s="13" t="s">
        <v>162</v>
      </c>
    </row>
    <row r="106" spans="1:7">
      <c r="A106" s="8" t="s">
        <v>108</v>
      </c>
      <c r="B106" s="9">
        <v>418132.52999822696</v>
      </c>
      <c r="C106" s="10">
        <v>696</v>
      </c>
      <c r="D106" s="9">
        <v>2350075.8399907742</v>
      </c>
      <c r="E106" s="10">
        <v>1140</v>
      </c>
      <c r="F106" s="9">
        <f t="shared" si="1"/>
        <v>2768208.3699890012</v>
      </c>
      <c r="G106" s="10">
        <v>1180</v>
      </c>
    </row>
    <row r="107" spans="1:7">
      <c r="A107" s="11" t="s">
        <v>109</v>
      </c>
      <c r="B107" s="12">
        <v>2102247.757490715</v>
      </c>
      <c r="C107" s="13">
        <v>3889</v>
      </c>
      <c r="D107" s="12">
        <v>15325466.639911158</v>
      </c>
      <c r="E107" s="13">
        <v>6999</v>
      </c>
      <c r="F107" s="12">
        <f t="shared" si="1"/>
        <v>17427714.397401873</v>
      </c>
      <c r="G107" s="13">
        <v>7209</v>
      </c>
    </row>
    <row r="108" spans="1:7">
      <c r="A108" s="8" t="s">
        <v>110</v>
      </c>
      <c r="B108" s="9">
        <v>290416.93999881815</v>
      </c>
      <c r="C108" s="10">
        <v>606</v>
      </c>
      <c r="D108" s="9">
        <v>2322196.0599914677</v>
      </c>
      <c r="E108" s="10">
        <v>1032</v>
      </c>
      <c r="F108" s="9">
        <f t="shared" si="1"/>
        <v>2612612.9999902858</v>
      </c>
      <c r="G108" s="10">
        <v>1059</v>
      </c>
    </row>
    <row r="109" spans="1:7">
      <c r="A109" s="11" t="s">
        <v>111</v>
      </c>
      <c r="B109" s="12">
        <v>238480.47499886013</v>
      </c>
      <c r="C109" s="13" t="s">
        <v>162</v>
      </c>
      <c r="D109" s="12">
        <v>648099.57999683172</v>
      </c>
      <c r="E109" s="13" t="s">
        <v>162</v>
      </c>
      <c r="F109" s="12">
        <f t="shared" si="1"/>
        <v>886580.05499569187</v>
      </c>
      <c r="G109" s="13" t="s">
        <v>162</v>
      </c>
    </row>
    <row r="110" spans="1:7">
      <c r="A110" s="8" t="s">
        <v>112</v>
      </c>
      <c r="B110" s="9">
        <v>930524.26999598776</v>
      </c>
      <c r="C110" s="10">
        <v>1355</v>
      </c>
      <c r="D110" s="9">
        <v>4707169.8899826035</v>
      </c>
      <c r="E110" s="10">
        <v>2200</v>
      </c>
      <c r="F110" s="9">
        <f t="shared" si="1"/>
        <v>5637694.1599785909</v>
      </c>
      <c r="G110" s="10">
        <v>2256</v>
      </c>
    </row>
    <row r="111" spans="1:7">
      <c r="A111" s="11" t="s">
        <v>113</v>
      </c>
      <c r="B111" s="12">
        <v>106446.11749959087</v>
      </c>
      <c r="C111" s="13" t="s">
        <v>162</v>
      </c>
      <c r="D111" s="12">
        <v>732914.89999767952</v>
      </c>
      <c r="E111" s="13" t="s">
        <v>162</v>
      </c>
      <c r="F111" s="12">
        <f t="shared" si="1"/>
        <v>839361.01749727037</v>
      </c>
      <c r="G111" s="13" t="s">
        <v>162</v>
      </c>
    </row>
    <row r="112" spans="1:7">
      <c r="A112" s="8" t="s">
        <v>114</v>
      </c>
      <c r="B112" s="9">
        <v>308573.75249870477</v>
      </c>
      <c r="C112" s="10">
        <v>471</v>
      </c>
      <c r="D112" s="9">
        <v>1649935.849992685</v>
      </c>
      <c r="E112" s="10">
        <v>710</v>
      </c>
      <c r="F112" s="9">
        <f t="shared" si="1"/>
        <v>1958509.6024913897</v>
      </c>
      <c r="G112" s="10">
        <v>734</v>
      </c>
    </row>
    <row r="113" spans="1:7">
      <c r="A113" s="11" t="s">
        <v>115</v>
      </c>
      <c r="B113" s="12">
        <v>140989.85249938001</v>
      </c>
      <c r="C113" s="13" t="s">
        <v>162</v>
      </c>
      <c r="D113" s="12">
        <v>680059.37999701127</v>
      </c>
      <c r="E113" s="13" t="s">
        <v>162</v>
      </c>
      <c r="F113" s="12">
        <f t="shared" si="1"/>
        <v>821049.23249639128</v>
      </c>
      <c r="G113" s="13" t="s">
        <v>162</v>
      </c>
    </row>
    <row r="114" spans="1:7">
      <c r="A114" s="8" t="s">
        <v>116</v>
      </c>
      <c r="B114" s="9">
        <v>128607.55999948409</v>
      </c>
      <c r="C114" s="10">
        <v>253</v>
      </c>
      <c r="D114" s="9">
        <v>1045973.5399964917</v>
      </c>
      <c r="E114" s="10">
        <v>494</v>
      </c>
      <c r="F114" s="9">
        <f t="shared" si="1"/>
        <v>1174581.0999959758</v>
      </c>
      <c r="G114" s="10">
        <v>503</v>
      </c>
    </row>
    <row r="115" spans="1:7">
      <c r="A115" s="11" t="s">
        <v>117</v>
      </c>
      <c r="B115" s="12">
        <v>594418.85249757755</v>
      </c>
      <c r="C115" s="13">
        <v>850</v>
      </c>
      <c r="D115" s="12">
        <v>3481314.4799879994</v>
      </c>
      <c r="E115" s="13">
        <v>1451</v>
      </c>
      <c r="F115" s="12">
        <f t="shared" si="1"/>
        <v>4075733.3324855771</v>
      </c>
      <c r="G115" s="13">
        <v>1506</v>
      </c>
    </row>
    <row r="116" spans="1:7">
      <c r="A116" s="8" t="s">
        <v>118</v>
      </c>
      <c r="B116" s="9">
        <v>117364.42999953066</v>
      </c>
      <c r="C116" s="10" t="s">
        <v>162</v>
      </c>
      <c r="D116" s="9">
        <v>1272596.8799948711</v>
      </c>
      <c r="E116" s="10" t="s">
        <v>162</v>
      </c>
      <c r="F116" s="9">
        <f t="shared" si="1"/>
        <v>1389961.3099944019</v>
      </c>
      <c r="G116" s="10" t="s">
        <v>162</v>
      </c>
    </row>
    <row r="117" spans="1:7">
      <c r="A117" s="11" t="s">
        <v>119</v>
      </c>
      <c r="B117" s="12">
        <v>1457386.1624939495</v>
      </c>
      <c r="C117" s="13">
        <v>2978</v>
      </c>
      <c r="D117" s="12">
        <v>11951379.539932352</v>
      </c>
      <c r="E117" s="13">
        <v>5458</v>
      </c>
      <c r="F117" s="12">
        <f t="shared" si="1"/>
        <v>13408765.702426301</v>
      </c>
      <c r="G117" s="13">
        <v>5585</v>
      </c>
    </row>
    <row r="118" spans="1:7">
      <c r="A118" s="8" t="s">
        <v>120</v>
      </c>
      <c r="B118" s="9">
        <v>1351946.2174937068</v>
      </c>
      <c r="C118" s="10">
        <v>1705</v>
      </c>
      <c r="D118" s="9">
        <v>6822885.2399745695</v>
      </c>
      <c r="E118" s="10">
        <v>2785</v>
      </c>
      <c r="F118" s="9">
        <f t="shared" si="1"/>
        <v>8174831.4574682768</v>
      </c>
      <c r="G118" s="10">
        <v>2875</v>
      </c>
    </row>
    <row r="119" spans="1:7">
      <c r="A119" s="11" t="s">
        <v>121</v>
      </c>
      <c r="B119" s="12">
        <v>438331.28499813762</v>
      </c>
      <c r="C119" s="13">
        <v>841</v>
      </c>
      <c r="D119" s="12">
        <v>3438432.3999879546</v>
      </c>
      <c r="E119" s="13">
        <v>1531</v>
      </c>
      <c r="F119" s="12">
        <f t="shared" si="1"/>
        <v>3876763.6849860922</v>
      </c>
      <c r="G119" s="13">
        <v>1569</v>
      </c>
    </row>
    <row r="120" spans="1:7">
      <c r="A120" s="8" t="s">
        <v>122</v>
      </c>
      <c r="B120" s="9">
        <v>36016.412499880229</v>
      </c>
      <c r="C120" s="10" t="s">
        <v>162</v>
      </c>
      <c r="D120" s="9">
        <v>241746.20999884419</v>
      </c>
      <c r="E120" s="10" t="s">
        <v>162</v>
      </c>
      <c r="F120" s="9">
        <f t="shared" si="1"/>
        <v>277762.62249872443</v>
      </c>
      <c r="G120" s="10" t="s">
        <v>162</v>
      </c>
    </row>
    <row r="121" spans="1:7">
      <c r="A121" s="11" t="s">
        <v>123</v>
      </c>
      <c r="B121" s="12">
        <v>762204.33249682933</v>
      </c>
      <c r="C121" s="13">
        <v>1610</v>
      </c>
      <c r="D121" s="12">
        <v>6289014.7499745991</v>
      </c>
      <c r="E121" s="13">
        <v>2985</v>
      </c>
      <c r="F121" s="12">
        <f t="shared" si="1"/>
        <v>7051219.0824714284</v>
      </c>
      <c r="G121" s="13">
        <v>3058</v>
      </c>
    </row>
    <row r="122" spans="1:7">
      <c r="A122" s="8" t="s">
        <v>124</v>
      </c>
      <c r="B122" s="9">
        <v>2271055.6849889327</v>
      </c>
      <c r="C122" s="10">
        <v>2174</v>
      </c>
      <c r="D122" s="9">
        <v>7562517.6499659307</v>
      </c>
      <c r="E122" s="10">
        <v>2938</v>
      </c>
      <c r="F122" s="9">
        <f t="shared" si="1"/>
        <v>9833573.3349548634</v>
      </c>
      <c r="G122" s="10">
        <v>3018</v>
      </c>
    </row>
    <row r="123" spans="1:7">
      <c r="A123" s="11" t="s">
        <v>125</v>
      </c>
      <c r="B123" s="12">
        <v>1218128.1674921662</v>
      </c>
      <c r="C123" s="13" t="s">
        <v>162</v>
      </c>
      <c r="D123" s="12">
        <v>3128152.349985946</v>
      </c>
      <c r="E123" s="13" t="s">
        <v>162</v>
      </c>
      <c r="F123" s="12">
        <f t="shared" si="1"/>
        <v>4346280.5174781121</v>
      </c>
      <c r="G123" s="13" t="s">
        <v>162</v>
      </c>
    </row>
    <row r="124" spans="1:7">
      <c r="A124" s="8" t="s">
        <v>126</v>
      </c>
      <c r="B124" s="9">
        <v>206500.01999921355</v>
      </c>
      <c r="C124" s="10">
        <v>451</v>
      </c>
      <c r="D124" s="9">
        <v>1729769.5299927574</v>
      </c>
      <c r="E124" s="10">
        <v>786</v>
      </c>
      <c r="F124" s="9">
        <f t="shared" si="1"/>
        <v>1936269.5499919709</v>
      </c>
      <c r="G124" s="10">
        <v>818</v>
      </c>
    </row>
    <row r="125" spans="1:7">
      <c r="A125" s="11" t="s">
        <v>127</v>
      </c>
      <c r="B125" s="12">
        <v>2558484.9449890726</v>
      </c>
      <c r="C125" s="13">
        <v>4831</v>
      </c>
      <c r="D125" s="12">
        <v>20094632.299891055</v>
      </c>
      <c r="E125" s="13">
        <v>9083</v>
      </c>
      <c r="F125" s="12">
        <f t="shared" si="1"/>
        <v>22653117.244880129</v>
      </c>
      <c r="G125" s="13">
        <v>9291</v>
      </c>
    </row>
    <row r="126" spans="1:7">
      <c r="A126" s="8" t="s">
        <v>128</v>
      </c>
      <c r="B126" s="9">
        <v>3430520.0499820607</v>
      </c>
      <c r="C126" s="10">
        <v>4598</v>
      </c>
      <c r="D126" s="9">
        <v>19389083.219882429</v>
      </c>
      <c r="E126" s="10">
        <v>8555</v>
      </c>
      <c r="F126" s="9">
        <f t="shared" si="1"/>
        <v>22819603.269864488</v>
      </c>
      <c r="G126" s="10">
        <v>8799</v>
      </c>
    </row>
    <row r="127" spans="1:7">
      <c r="A127" s="11" t="s">
        <v>129</v>
      </c>
      <c r="B127" s="12">
        <v>50098.289999773202</v>
      </c>
      <c r="C127" s="13" t="s">
        <v>162</v>
      </c>
      <c r="D127" s="12">
        <v>336849.32999846898</v>
      </c>
      <c r="E127" s="13" t="s">
        <v>162</v>
      </c>
      <c r="F127" s="12">
        <f t="shared" si="1"/>
        <v>386947.61999824218</v>
      </c>
      <c r="G127" s="13" t="s">
        <v>162</v>
      </c>
    </row>
    <row r="128" spans="1:7">
      <c r="A128" s="8" t="s">
        <v>130</v>
      </c>
      <c r="B128" s="9">
        <v>671538.53499720804</v>
      </c>
      <c r="C128" s="10">
        <v>1047</v>
      </c>
      <c r="D128" s="9">
        <v>4654710.4799833577</v>
      </c>
      <c r="E128" s="10">
        <v>1980</v>
      </c>
      <c r="F128" s="9">
        <f t="shared" si="1"/>
        <v>5326249.0149805658</v>
      </c>
      <c r="G128" s="10">
        <v>2049</v>
      </c>
    </row>
    <row r="129" spans="1:47">
      <c r="A129" s="11" t="s">
        <v>131</v>
      </c>
      <c r="B129" s="12">
        <v>67087.214999667951</v>
      </c>
      <c r="C129" s="13" t="s">
        <v>162</v>
      </c>
      <c r="D129" s="12">
        <v>448517.12999775074</v>
      </c>
      <c r="E129" s="13" t="s">
        <v>162</v>
      </c>
      <c r="F129" s="12">
        <f t="shared" si="1"/>
        <v>515604.3449974187</v>
      </c>
      <c r="G129" s="13" t="s">
        <v>162</v>
      </c>
    </row>
    <row r="130" spans="1:47">
      <c r="A130" s="8" t="s">
        <v>132</v>
      </c>
      <c r="B130" s="9">
        <v>1394234.9824942753</v>
      </c>
      <c r="C130" s="10">
        <v>2381</v>
      </c>
      <c r="D130" s="9">
        <v>10144396.949936813</v>
      </c>
      <c r="E130" s="10">
        <v>4759</v>
      </c>
      <c r="F130" s="9">
        <f t="shared" si="1"/>
        <v>11538631.932431089</v>
      </c>
      <c r="G130" s="10">
        <v>4849</v>
      </c>
    </row>
    <row r="131" spans="1:47">
      <c r="A131" s="11" t="s">
        <v>133</v>
      </c>
      <c r="B131" s="12">
        <v>149527.07749930973</v>
      </c>
      <c r="C131" s="13" t="s">
        <v>162</v>
      </c>
      <c r="D131" s="12">
        <v>924610.63999542594</v>
      </c>
      <c r="E131" s="13" t="s">
        <v>162</v>
      </c>
      <c r="F131" s="12">
        <f t="shared" si="1"/>
        <v>1074137.7174947357</v>
      </c>
      <c r="G131" s="13" t="s">
        <v>162</v>
      </c>
    </row>
    <row r="132" spans="1:47">
      <c r="A132" s="8" t="s">
        <v>134</v>
      </c>
      <c r="B132" s="9">
        <v>3471227.239985561</v>
      </c>
      <c r="C132" s="10">
        <v>4773</v>
      </c>
      <c r="D132" s="9">
        <v>21724974.559928317</v>
      </c>
      <c r="E132" s="10">
        <v>8305</v>
      </c>
      <c r="F132" s="9">
        <f t="shared" si="1"/>
        <v>25196201.799913876</v>
      </c>
      <c r="G132" s="10">
        <v>8571</v>
      </c>
    </row>
    <row r="133" spans="1:47">
      <c r="A133" s="11" t="s">
        <v>135</v>
      </c>
      <c r="B133" s="12">
        <v>1847982.1299910967</v>
      </c>
      <c r="C133" s="13">
        <v>2838</v>
      </c>
      <c r="D133" s="12">
        <v>11812646.169950075</v>
      </c>
      <c r="E133" s="13">
        <v>4929</v>
      </c>
      <c r="F133" s="12">
        <f t="shared" si="1"/>
        <v>13660628.299941173</v>
      </c>
      <c r="G133" s="13">
        <v>5051</v>
      </c>
    </row>
    <row r="134" spans="1:47">
      <c r="A134" s="8" t="s">
        <v>136</v>
      </c>
      <c r="B134" s="9">
        <v>528.7399999985937</v>
      </c>
      <c r="C134" s="10" t="s">
        <v>162</v>
      </c>
      <c r="D134" s="9">
        <v>2470.0499999858439</v>
      </c>
      <c r="E134" s="10" t="s">
        <v>162</v>
      </c>
      <c r="F134" s="9">
        <f t="shared" si="1"/>
        <v>2998.7899999844376</v>
      </c>
      <c r="G134" s="10" t="s">
        <v>162</v>
      </c>
    </row>
    <row r="135" spans="1:47">
      <c r="A135" s="11" t="s">
        <v>137</v>
      </c>
      <c r="B135" s="12">
        <v>399605.85749812785</v>
      </c>
      <c r="C135" s="13">
        <v>569</v>
      </c>
      <c r="D135" s="12">
        <v>2079045.1199913863</v>
      </c>
      <c r="E135" s="13">
        <v>982</v>
      </c>
      <c r="F135" s="12">
        <f t="shared" si="1"/>
        <v>2478650.9774895143</v>
      </c>
      <c r="G135" s="13">
        <v>1010</v>
      </c>
    </row>
    <row r="136" spans="1:47">
      <c r="A136" s="8" t="s">
        <v>138</v>
      </c>
      <c r="B136" s="9">
        <v>966518.5324958117</v>
      </c>
      <c r="C136" s="10">
        <v>1856</v>
      </c>
      <c r="D136" s="9">
        <v>7090389.88995713</v>
      </c>
      <c r="E136" s="10">
        <v>3277</v>
      </c>
      <c r="F136" s="9">
        <f t="shared" si="1"/>
        <v>8056908.4224529415</v>
      </c>
      <c r="G136" s="10">
        <v>3356</v>
      </c>
    </row>
    <row r="137" spans="1:47">
      <c r="A137" s="11" t="s">
        <v>139</v>
      </c>
      <c r="B137" s="12">
        <v>4816122.7849809201</v>
      </c>
      <c r="C137" s="13">
        <v>7202</v>
      </c>
      <c r="D137" s="12">
        <v>28033721.21983267</v>
      </c>
      <c r="E137" s="13">
        <v>12527</v>
      </c>
      <c r="F137" s="12">
        <f t="shared" ref="F137:F140" si="3">B137+D137</f>
        <v>32849844.004813589</v>
      </c>
      <c r="G137" s="13">
        <v>12945</v>
      </c>
    </row>
    <row r="138" spans="1:47">
      <c r="A138" s="8" t="s">
        <v>140</v>
      </c>
      <c r="B138" s="9">
        <v>462487.43249804049</v>
      </c>
      <c r="C138" s="10">
        <v>743</v>
      </c>
      <c r="D138" s="9">
        <v>2344722.1699907333</v>
      </c>
      <c r="E138" s="10">
        <v>1138</v>
      </c>
      <c r="F138" s="9">
        <f t="shared" si="3"/>
        <v>2807209.6024887739</v>
      </c>
      <c r="G138" s="10">
        <v>1184</v>
      </c>
    </row>
    <row r="139" spans="1:47">
      <c r="A139" s="11" t="s">
        <v>141</v>
      </c>
      <c r="B139" s="12">
        <v>108501.85499957424</v>
      </c>
      <c r="C139" s="13" t="s">
        <v>162</v>
      </c>
      <c r="D139" s="12">
        <v>1223898.8999941722</v>
      </c>
      <c r="E139" s="13" t="s">
        <v>162</v>
      </c>
      <c r="F139" s="12">
        <f t="shared" si="3"/>
        <v>1332400.7549937463</v>
      </c>
      <c r="G139" s="13" t="s">
        <v>162</v>
      </c>
    </row>
    <row r="140" spans="1:47">
      <c r="A140" s="8" t="s">
        <v>142</v>
      </c>
      <c r="B140" s="9">
        <v>729196.32999695314</v>
      </c>
      <c r="C140" s="10">
        <v>1200</v>
      </c>
      <c r="D140" s="9">
        <v>4315852.409982428</v>
      </c>
      <c r="E140" s="10">
        <v>1827</v>
      </c>
      <c r="F140" s="9">
        <f t="shared" si="3"/>
        <v>5045048.7399793807</v>
      </c>
      <c r="G140" s="10">
        <v>1895</v>
      </c>
    </row>
    <row r="141" spans="1:47">
      <c r="A141" s="14" t="s">
        <v>143</v>
      </c>
      <c r="B141" s="20">
        <f t="shared" ref="B141:G141" si="4">SUM(B103:B140)</f>
        <v>37756561.897330947</v>
      </c>
      <c r="C141" s="21">
        <f t="shared" si="4"/>
        <v>54015</v>
      </c>
      <c r="D141" s="20">
        <f t="shared" si="4"/>
        <v>226301294.63888997</v>
      </c>
      <c r="E141" s="21">
        <f t="shared" si="4"/>
        <v>94207</v>
      </c>
      <c r="F141" s="20">
        <f t="shared" si="4"/>
        <v>264057856.53622097</v>
      </c>
      <c r="G141" s="22">
        <f t="shared" si="4"/>
        <v>96911</v>
      </c>
      <c r="H141" s="23"/>
      <c r="I141" s="24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</row>
    <row r="142" spans="1:47">
      <c r="A142" s="18"/>
      <c r="B142" s="25"/>
      <c r="C142" s="26"/>
      <c r="D142" s="25"/>
      <c r="E142" s="26"/>
      <c r="F142" s="25"/>
      <c r="G142" s="26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</row>
    <row r="143" spans="1:47">
      <c r="A143" s="8" t="s">
        <v>144</v>
      </c>
      <c r="B143" s="9">
        <v>3565.297499973658</v>
      </c>
      <c r="C143" s="10" t="s">
        <v>162</v>
      </c>
      <c r="D143" s="9">
        <v>0</v>
      </c>
      <c r="E143" s="10" t="s">
        <v>162</v>
      </c>
      <c r="F143" s="9">
        <f t="shared" ref="F143:F152" si="5">B143+D143</f>
        <v>3565.297499973658</v>
      </c>
      <c r="G143" s="10" t="s">
        <v>162</v>
      </c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</row>
    <row r="144" spans="1:47">
      <c r="A144" s="11" t="s">
        <v>145</v>
      </c>
      <c r="B144" s="12">
        <v>0</v>
      </c>
      <c r="C144" s="13" t="s">
        <v>162</v>
      </c>
      <c r="D144" s="12">
        <v>0</v>
      </c>
      <c r="E144" s="13" t="s">
        <v>162</v>
      </c>
      <c r="F144" s="12">
        <f t="shared" si="5"/>
        <v>0</v>
      </c>
      <c r="G144" s="13" t="s">
        <v>162</v>
      </c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</row>
    <row r="145" spans="1:47">
      <c r="A145" s="8" t="s">
        <v>146</v>
      </c>
      <c r="B145" s="9">
        <v>0</v>
      </c>
      <c r="C145" s="10" t="s">
        <v>162</v>
      </c>
      <c r="D145" s="9">
        <v>0</v>
      </c>
      <c r="E145" s="10" t="s">
        <v>162</v>
      </c>
      <c r="F145" s="9">
        <f t="shared" si="5"/>
        <v>0</v>
      </c>
      <c r="G145" s="10" t="s">
        <v>162</v>
      </c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</row>
    <row r="146" spans="1:47">
      <c r="A146" s="11" t="s">
        <v>147</v>
      </c>
      <c r="B146" s="12">
        <v>0</v>
      </c>
      <c r="C146" s="13" t="s">
        <v>162</v>
      </c>
      <c r="D146" s="12">
        <v>0</v>
      </c>
      <c r="E146" s="13" t="s">
        <v>162</v>
      </c>
      <c r="F146" s="12">
        <f t="shared" si="5"/>
        <v>0</v>
      </c>
      <c r="G146" s="13" t="s">
        <v>162</v>
      </c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</row>
    <row r="147" spans="1:47">
      <c r="A147" s="8" t="s">
        <v>148</v>
      </c>
      <c r="B147" s="9">
        <v>0</v>
      </c>
      <c r="C147" s="10" t="s">
        <v>162</v>
      </c>
      <c r="D147" s="9">
        <v>0</v>
      </c>
      <c r="E147" s="10" t="s">
        <v>162</v>
      </c>
      <c r="F147" s="9">
        <f t="shared" si="5"/>
        <v>0</v>
      </c>
      <c r="G147" s="10" t="s">
        <v>162</v>
      </c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</row>
    <row r="148" spans="1:47">
      <c r="A148" s="11" t="s">
        <v>149</v>
      </c>
      <c r="B148" s="12">
        <v>322.88999999930093</v>
      </c>
      <c r="C148" s="13" t="s">
        <v>162</v>
      </c>
      <c r="D148" s="12">
        <v>0</v>
      </c>
      <c r="E148" s="13" t="s">
        <v>162</v>
      </c>
      <c r="F148" s="12">
        <f t="shared" si="5"/>
        <v>322.88999999930093</v>
      </c>
      <c r="G148" s="13" t="s">
        <v>162</v>
      </c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</row>
    <row r="149" spans="1:47">
      <c r="A149" s="8" t="s">
        <v>150</v>
      </c>
      <c r="B149" s="9">
        <v>0</v>
      </c>
      <c r="C149" s="10" t="s">
        <v>162</v>
      </c>
      <c r="D149" s="9">
        <v>0</v>
      </c>
      <c r="E149" s="10" t="s">
        <v>162</v>
      </c>
      <c r="F149" s="9">
        <f t="shared" si="5"/>
        <v>0</v>
      </c>
      <c r="G149" s="10" t="s">
        <v>162</v>
      </c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</row>
    <row r="150" spans="1:47">
      <c r="A150" s="11" t="s">
        <v>151</v>
      </c>
      <c r="B150" s="12">
        <v>0</v>
      </c>
      <c r="C150" s="13" t="s">
        <v>162</v>
      </c>
      <c r="D150" s="12">
        <v>0</v>
      </c>
      <c r="E150" s="13" t="s">
        <v>162</v>
      </c>
      <c r="F150" s="12">
        <f t="shared" si="5"/>
        <v>0</v>
      </c>
      <c r="G150" s="13" t="s">
        <v>162</v>
      </c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</row>
    <row r="151" spans="1:47">
      <c r="A151" s="8" t="s">
        <v>152</v>
      </c>
      <c r="B151" s="9">
        <v>0</v>
      </c>
      <c r="C151" s="10" t="s">
        <v>162</v>
      </c>
      <c r="D151" s="9">
        <v>0</v>
      </c>
      <c r="E151" s="10" t="s">
        <v>162</v>
      </c>
      <c r="F151" s="9">
        <f t="shared" si="5"/>
        <v>0</v>
      </c>
      <c r="G151" s="10" t="s">
        <v>162</v>
      </c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</row>
    <row r="152" spans="1:47">
      <c r="A152" s="11" t="s">
        <v>153</v>
      </c>
      <c r="B152" s="12">
        <v>0</v>
      </c>
      <c r="C152" s="13" t="s">
        <v>162</v>
      </c>
      <c r="D152" s="12">
        <v>0</v>
      </c>
      <c r="E152" s="13" t="s">
        <v>162</v>
      </c>
      <c r="F152" s="12">
        <f t="shared" si="5"/>
        <v>0</v>
      </c>
      <c r="G152" s="13" t="s">
        <v>162</v>
      </c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</row>
    <row r="153" spans="1:47">
      <c r="A153" s="27" t="s">
        <v>154</v>
      </c>
      <c r="B153" s="20">
        <f t="shared" ref="B153:F153" si="6">SUM(B143:B152)</f>
        <v>3888.1874999729589</v>
      </c>
      <c r="C153" s="21" t="str">
        <f>IF(SUM(C143:C152)=0,"-",SUM(C143:C152))</f>
        <v>-</v>
      </c>
      <c r="D153" s="20">
        <f t="shared" si="6"/>
        <v>0</v>
      </c>
      <c r="E153" s="21" t="str">
        <f>IF(SUM(E143:E152)=0,"-",SUM(E143:E152))</f>
        <v>-</v>
      </c>
      <c r="F153" s="20">
        <f t="shared" si="6"/>
        <v>3888.1874999729589</v>
      </c>
      <c r="G153" s="21" t="str">
        <f>IF(SUM(G143:G152)=0,"-",SUM(G143:G152))</f>
        <v>-</v>
      </c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</row>
    <row r="154" spans="1:47">
      <c r="A154" s="18"/>
      <c r="B154" s="18"/>
      <c r="C154" s="26"/>
      <c r="D154" s="18"/>
      <c r="E154" s="26"/>
      <c r="F154" s="18"/>
      <c r="G154" s="26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</row>
    <row r="155" spans="1:47">
      <c r="A155" s="28" t="s">
        <v>155</v>
      </c>
      <c r="B155" s="29"/>
      <c r="C155" s="30">
        <v>191743</v>
      </c>
      <c r="D155" s="29"/>
      <c r="E155" s="30">
        <v>304945</v>
      </c>
      <c r="F155" s="29"/>
      <c r="G155" s="30">
        <v>313982</v>
      </c>
    </row>
    <row r="156" spans="1:47">
      <c r="A156" s="31"/>
      <c r="B156" s="32"/>
      <c r="C156" s="33"/>
      <c r="D156" s="32"/>
      <c r="E156" s="33"/>
      <c r="F156" s="32"/>
      <c r="G156" s="32"/>
    </row>
    <row r="157" spans="1:47">
      <c r="A157" s="55" t="s">
        <v>156</v>
      </c>
      <c r="B157" s="56">
        <f>B101+B141+B153</f>
        <v>128727467.71444628</v>
      </c>
      <c r="C157" s="34"/>
      <c r="D157" s="57">
        <f>D101+D141+D153</f>
        <v>708768102.93682289</v>
      </c>
      <c r="E157" s="34"/>
      <c r="F157" s="57">
        <f>F101+F141+F153</f>
        <v>837495570.65126944</v>
      </c>
      <c r="G157" s="18"/>
      <c r="K157" s="35"/>
    </row>
    <row r="158" spans="1:47" ht="18">
      <c r="A158" s="36"/>
      <c r="B158" s="37"/>
      <c r="C158" s="38"/>
      <c r="D158" s="37"/>
      <c r="E158" s="38"/>
      <c r="F158" s="37"/>
    </row>
    <row r="159" spans="1:47">
      <c r="B159"/>
      <c r="D159"/>
      <c r="F159"/>
    </row>
    <row r="160" spans="1:47">
      <c r="A160" s="40" t="s">
        <v>160</v>
      </c>
      <c r="B160" s="41"/>
      <c r="C160" s="42"/>
      <c r="D160" s="43"/>
      <c r="E160" s="44"/>
      <c r="F160" s="45"/>
      <c r="G160" s="43"/>
    </row>
    <row r="161" spans="1:7" ht="15.6">
      <c r="A161" s="46" t="s">
        <v>157</v>
      </c>
      <c r="B161" s="47"/>
      <c r="C161" s="42"/>
      <c r="D161" s="48"/>
      <c r="E161" s="49"/>
      <c r="F161" s="50"/>
      <c r="G161" s="48"/>
    </row>
    <row r="162" spans="1:7" ht="13.5" customHeight="1">
      <c r="A162" s="51" t="s">
        <v>161</v>
      </c>
      <c r="B162" s="52"/>
      <c r="C162" s="53"/>
      <c r="F162"/>
    </row>
    <row r="163" spans="1:7" ht="13.5" customHeight="1">
      <c r="F163"/>
    </row>
    <row r="164" spans="1:7">
      <c r="F164"/>
    </row>
    <row r="165" spans="1:7">
      <c r="F165"/>
    </row>
    <row r="166" spans="1:7">
      <c r="F166"/>
    </row>
    <row r="167" spans="1:7">
      <c r="F167"/>
    </row>
  </sheetData>
  <sheetProtection autoFilter="0"/>
  <autoFilter ref="A5:G167" xr:uid="{ED526724-7316-4769-B8AE-5D140BED5B10}"/>
  <mergeCells count="4">
    <mergeCell ref="A1:G1"/>
    <mergeCell ref="A2:G2"/>
    <mergeCell ref="A3:G3"/>
    <mergeCell ref="A4:G4"/>
  </mergeCells>
  <pageMargins left="0.25" right="0.25" top="0.75" bottom="0.75" header="0.3" footer="0.3"/>
  <pageSetup scale="84" fitToHeight="0" orientation="landscape" r:id="rId1"/>
  <headerFooter alignWithMargins="0">
    <oddHeader>&amp;C&amp;"-,Bold"&amp;KFF0000Confidential</oddHead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Public LUR</vt:lpstr>
      <vt:lpstr>'Public LUR'!LUR456SFY_16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Chenault, Monica (DMAS)</dc:creator>
  <cp:lastModifiedBy>Chenault, Monica (DMAS)</cp:lastModifiedBy>
  <dcterms:created xsi:type="dcterms:W3CDTF">2026-08-18T20:17:49Z</dcterms:created>
  <dcterms:modified xsi:type="dcterms:W3CDTF">2026-08-18T20:20:57Z</dcterms:modified>
</cp:coreProperties>
</file>